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460" activeTab="0"/>
  </bookViews>
  <sheets>
    <sheet name="List1" sheetId="1" r:id="rId1"/>
    <sheet name="List3" sheetId="2" r:id="rId2"/>
    <sheet name="List4" sheetId="3" r:id="rId3"/>
  </sheets>
  <definedNames>
    <definedName name="_xlnm.Print_Area" localSheetId="0">'List1'!$A$1:$O$56</definedName>
  </definedNames>
  <calcPr fullCalcOnLoad="1"/>
</workbook>
</file>

<file path=xl/sharedStrings.xml><?xml version="1.0" encoding="utf-8"?>
<sst xmlns="http://schemas.openxmlformats.org/spreadsheetml/2006/main" count="302" uniqueCount="217">
  <si>
    <t xml:space="preserve">        V Ý S L E D K Y</t>
  </si>
  <si>
    <t>Po-</t>
  </si>
  <si>
    <t>Priezvisko</t>
  </si>
  <si>
    <t>Meno</t>
  </si>
  <si>
    <t>Kód</t>
  </si>
  <si>
    <t>Dátum</t>
  </si>
  <si>
    <t>Kate -</t>
  </si>
  <si>
    <t>Handicap</t>
  </si>
  <si>
    <t>Dosiahnutý</t>
  </si>
  <si>
    <t>Strata</t>
  </si>
  <si>
    <t>Body do</t>
  </si>
  <si>
    <t>Klub</t>
  </si>
  <si>
    <t>klubu</t>
  </si>
  <si>
    <t>narodenia</t>
  </si>
  <si>
    <t>gória</t>
  </si>
  <si>
    <t>h:m:s</t>
  </si>
  <si>
    <t>čas.  h:m:s</t>
  </si>
  <si>
    <t>na víťaza</t>
  </si>
  <si>
    <t>Počet</t>
  </si>
  <si>
    <t>kôl</t>
  </si>
  <si>
    <t>Jozef</t>
  </si>
  <si>
    <t>CKT</t>
  </si>
  <si>
    <t>VeD</t>
  </si>
  <si>
    <t>Milan</t>
  </si>
  <si>
    <t>VeC</t>
  </si>
  <si>
    <t>Ladislav</t>
  </si>
  <si>
    <t>ABS</t>
  </si>
  <si>
    <t>El</t>
  </si>
  <si>
    <t>OLY</t>
  </si>
  <si>
    <t>Karol</t>
  </si>
  <si>
    <t>VeB</t>
  </si>
  <si>
    <t>Ivan</t>
  </si>
  <si>
    <t>Roman</t>
  </si>
  <si>
    <t>VeA</t>
  </si>
  <si>
    <t>PLEVJAK</t>
  </si>
  <si>
    <t>Luboš</t>
  </si>
  <si>
    <t>86-02-05</t>
  </si>
  <si>
    <t>Michal</t>
  </si>
  <si>
    <t>Juraj</t>
  </si>
  <si>
    <t xml:space="preserve">Skutočný </t>
  </si>
  <si>
    <t>čas kola</t>
  </si>
  <si>
    <t>VAVRÍK</t>
  </si>
  <si>
    <t>79-06-22</t>
  </si>
  <si>
    <t>PEŤKOVSKÝ</t>
  </si>
  <si>
    <t>72-04-01</t>
  </si>
  <si>
    <t>Redukovaný</t>
  </si>
  <si>
    <t>čas na 1 okruh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</si>
  <si>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</si>
  <si>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</si>
  <si>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</si>
  <si>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</si>
  <si>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</si>
  <si>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</si>
  <si>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</si>
  <si>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</si>
  <si>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</si>
  <si>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</si>
  <si>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</si>
  <si>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</si>
  <si>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</si>
  <si>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</si>
  <si>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</si>
  <si>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</si>
  <si>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</si>
  <si>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</si>
  <si>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</si>
  <si>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</si>
  <si>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</si>
  <si>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</si>
  <si>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</si>
  <si>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</si>
  <si>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</si>
  <si>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</si>
  <si>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</si>
  <si>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>Priemerná rýchlosť</t>
    </r>
    <r>
      <rPr>
        <i/>
        <sz val="10"/>
        <rFont val="Arial CE"/>
        <family val="2"/>
      </rPr>
      <t xml:space="preserve"> pretekára s najlepším časom skutočným časom na jeden okruh:</t>
    </r>
  </si>
  <si>
    <t>LIPOVSKÝ</t>
  </si>
  <si>
    <t>57-11-23</t>
  </si>
  <si>
    <t>VALÁŠEK</t>
  </si>
  <si>
    <t>Marián</t>
  </si>
  <si>
    <t>66-02-27</t>
  </si>
  <si>
    <t>FILO</t>
  </si>
  <si>
    <t>64-01-23</t>
  </si>
  <si>
    <t>HLBOCKÝ</t>
  </si>
  <si>
    <t>53-05-29</t>
  </si>
  <si>
    <t>PAŠEK</t>
  </si>
  <si>
    <t>69-03-01</t>
  </si>
  <si>
    <t>Sebastián</t>
  </si>
  <si>
    <t>Do</t>
  </si>
  <si>
    <t>28.</t>
  </si>
  <si>
    <t>30.</t>
  </si>
  <si>
    <t>31.</t>
  </si>
  <si>
    <t>32.</t>
  </si>
  <si>
    <t>štart</t>
  </si>
  <si>
    <t>Trnavská cyklistická liga GENERALI ´2008</t>
  </si>
  <si>
    <t>DUBOŠ</t>
  </si>
  <si>
    <t>55-06-16</t>
  </si>
  <si>
    <t>Marian</t>
  </si>
  <si>
    <t>92-00-00</t>
  </si>
  <si>
    <t>Ka</t>
  </si>
  <si>
    <t>DOKA</t>
  </si>
  <si>
    <t>CTS</t>
  </si>
  <si>
    <t>77-12-18</t>
  </si>
  <si>
    <t>Výsledky spracoval: Ladislav Duboš</t>
  </si>
  <si>
    <t>TCL ´08</t>
  </si>
  <si>
    <t>KARABA</t>
  </si>
  <si>
    <t>44-02-20</t>
  </si>
  <si>
    <t>HOLBÍK</t>
  </si>
  <si>
    <t>Dušan</t>
  </si>
  <si>
    <t>65-10-14</t>
  </si>
  <si>
    <t>ULIČNÝ</t>
  </si>
  <si>
    <t>TRN</t>
  </si>
  <si>
    <t>64-02-15</t>
  </si>
  <si>
    <t>BODIŠ</t>
  </si>
  <si>
    <t>Viliam</t>
  </si>
  <si>
    <t>94-04-24</t>
  </si>
  <si>
    <t>96-12-21</t>
  </si>
  <si>
    <t>Pr</t>
  </si>
  <si>
    <t>Peter</t>
  </si>
  <si>
    <t>DNF</t>
  </si>
  <si>
    <t>45-09-23</t>
  </si>
  <si>
    <t>HOLLÝ</t>
  </si>
  <si>
    <t>Ján</t>
  </si>
  <si>
    <t>BRT</t>
  </si>
  <si>
    <t>48-00-00</t>
  </si>
  <si>
    <t>Ved</t>
  </si>
  <si>
    <t>BRUNOVSKÝ</t>
  </si>
  <si>
    <t>Emil</t>
  </si>
  <si>
    <t>36-00-00</t>
  </si>
  <si>
    <t xml:space="preserve">KUJOVIČ     </t>
  </si>
  <si>
    <t>Bohuslav</t>
  </si>
  <si>
    <t>56-04-28</t>
  </si>
  <si>
    <t>HORVÁTH</t>
  </si>
  <si>
    <t>54-09-16</t>
  </si>
  <si>
    <t>MELICHER</t>
  </si>
  <si>
    <t>66-12-10</t>
  </si>
  <si>
    <t>KOLLÁR</t>
  </si>
  <si>
    <t>CABADAJ</t>
  </si>
  <si>
    <t>70-04-19</t>
  </si>
  <si>
    <t>GREBEČI</t>
  </si>
  <si>
    <t>Dalibor</t>
  </si>
  <si>
    <t>ZPB</t>
  </si>
  <si>
    <t>77-03-11</t>
  </si>
  <si>
    <t>ŠKULTÉTY</t>
  </si>
  <si>
    <t>Elvis</t>
  </si>
  <si>
    <t>72-01-29</t>
  </si>
  <si>
    <t>BACHRATÝ</t>
  </si>
  <si>
    <t>Róbert</t>
  </si>
  <si>
    <t>DTr</t>
  </si>
  <si>
    <t>87-05-06</t>
  </si>
  <si>
    <t>NEMČÍK</t>
  </si>
  <si>
    <t>CKAN</t>
  </si>
  <si>
    <t>80-00-00</t>
  </si>
  <si>
    <t>VOZÁR</t>
  </si>
  <si>
    <t>81-00-00</t>
  </si>
  <si>
    <t>František</t>
  </si>
  <si>
    <t>59-02-04</t>
  </si>
  <si>
    <t>29.</t>
  </si>
  <si>
    <t>33.</t>
  </si>
  <si>
    <r>
      <t>Číslo kola:</t>
    </r>
    <r>
      <rPr>
        <b/>
        <sz val="12"/>
        <rFont val="Arial CE"/>
        <family val="2"/>
      </rPr>
      <t xml:space="preserve"> 8</t>
    </r>
  </si>
  <si>
    <r>
      <t>Dátum:</t>
    </r>
    <r>
      <rPr>
        <b/>
        <sz val="12"/>
        <rFont val="Arial CE"/>
        <family val="0"/>
      </rPr>
      <t xml:space="preserve"> 05.06.2008</t>
    </r>
  </si>
  <si>
    <r>
      <t>Typ pretekov</t>
    </r>
    <r>
      <rPr>
        <sz val="12"/>
        <rFont val="Arial CE"/>
        <family val="2"/>
      </rPr>
      <t>: cesta E</t>
    </r>
  </si>
  <si>
    <t>Trasa: Borová-Budmerice-Štefanová-Doľany-Dlhá-Borová 23,5 km</t>
  </si>
  <si>
    <t>RIHAY</t>
  </si>
  <si>
    <t>46-08-21</t>
  </si>
  <si>
    <t>UVÁČEK</t>
  </si>
  <si>
    <t>Vlastimil</t>
  </si>
  <si>
    <t>BAĎURA</t>
  </si>
  <si>
    <t>64-01-26</t>
  </si>
  <si>
    <t>TAHOTNÝ</t>
  </si>
  <si>
    <t>LOR</t>
  </si>
  <si>
    <t>59-01-24</t>
  </si>
  <si>
    <t>TOMAŠOVIČ</t>
  </si>
  <si>
    <t>Pavol</t>
  </si>
  <si>
    <t>ŠEN</t>
  </si>
  <si>
    <t>62-09-28</t>
  </si>
  <si>
    <t>ZEMKO</t>
  </si>
  <si>
    <t>65-11-25</t>
  </si>
  <si>
    <t>Samuel</t>
  </si>
  <si>
    <t>91-01-24</t>
  </si>
  <si>
    <t>Ju</t>
  </si>
  <si>
    <t>BUKOVČAK</t>
  </si>
  <si>
    <t>Jakub</t>
  </si>
  <si>
    <t>91-12-23</t>
  </si>
  <si>
    <t>TROKAN</t>
  </si>
  <si>
    <t xml:space="preserve">59-00-00 </t>
  </si>
  <si>
    <t>66-04-06</t>
  </si>
  <si>
    <t>MACHYNIAK</t>
  </si>
  <si>
    <t>FBA</t>
  </si>
  <si>
    <t>76-00-00</t>
  </si>
  <si>
    <t>ŠČASNÁR</t>
  </si>
  <si>
    <t>Martin</t>
  </si>
  <si>
    <t>75-10-06</t>
  </si>
  <si>
    <t>MALOVEC</t>
  </si>
  <si>
    <t>Ľuboš</t>
  </si>
  <si>
    <t>94-00-00</t>
  </si>
  <si>
    <t>TUPÝ</t>
  </si>
  <si>
    <t>CPN</t>
  </si>
  <si>
    <t>PLESNÍK</t>
  </si>
  <si>
    <t>SHMAT</t>
  </si>
  <si>
    <t>84-08-15</t>
  </si>
  <si>
    <t>CKIMT</t>
  </si>
  <si>
    <r>
      <t>Marián Valášek</t>
    </r>
    <r>
      <rPr>
        <sz val="10"/>
        <rFont val="Arial CE"/>
        <family val="0"/>
      </rPr>
      <t xml:space="preserve">  CKIMT Trnava</t>
    </r>
  </si>
  <si>
    <t>40,889 km/h</t>
  </si>
  <si>
    <t>Víťazom 8. kola TCL 2008 sa stal  Peter Rihay  CK Piešťany zároveň absolútnym Majstrom Trnavského kraja.</t>
  </si>
  <si>
    <t>34.</t>
  </si>
  <si>
    <t>35.</t>
  </si>
  <si>
    <t>36.</t>
  </si>
  <si>
    <t>37.</t>
  </si>
  <si>
    <t>38.</t>
  </si>
  <si>
    <t>39.</t>
  </si>
  <si>
    <t>40.</t>
  </si>
  <si>
    <t>41.</t>
  </si>
  <si>
    <t>Tieto preteky boli zároveň Majstrovstvami Trnavského kraja.</t>
  </si>
  <si>
    <t>Majstri Trnavského kraja v jednotlivých kategóriách sú vyznačený farebne.</t>
  </si>
  <si>
    <t>55-01-01</t>
  </si>
  <si>
    <t>KPE</t>
  </si>
  <si>
    <r>
      <t>Počasie</t>
    </r>
    <r>
      <rPr>
        <i/>
        <sz val="10"/>
        <rFont val="Arial CE"/>
        <family val="2"/>
      </rPr>
      <t>: Juhozápadný vietor, teplota  25° C. zamračené, miestami dážď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</si>
</sst>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0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21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Fill="1" applyBorder="1" applyAlignment="1">
      <alignment/>
    </xf>
    <xf numFmtId="21" fontId="6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21" fontId="1" fillId="0" borderId="5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1" fontId="1" fillId="0" borderId="3" xfId="0" applyNumberFormat="1" applyFont="1" applyBorder="1" applyAlignment="1">
      <alignment/>
    </xf>
    <xf numFmtId="21" fontId="1" fillId="0" borderId="5" xfId="0" applyNumberFormat="1" applyFont="1" applyBorder="1" applyAlignment="1">
      <alignment/>
    </xf>
    <xf numFmtId="21" fontId="1" fillId="0" borderId="3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21" fontId="0" fillId="0" borderId="4" xfId="0" applyNumberFormat="1" applyFont="1" applyBorder="1" applyAlignment="1">
      <alignment/>
    </xf>
    <xf numFmtId="21" fontId="0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21" fontId="0" fillId="0" borderId="1" xfId="0" applyNumberFormat="1" applyFont="1" applyBorder="1" applyAlignment="1">
      <alignment/>
    </xf>
    <xf numFmtId="21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21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/>
    </xf>
    <xf numFmtId="21" fontId="0" fillId="2" borderId="1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21" fontId="0" fillId="3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21" fontId="4" fillId="0" borderId="0" xfId="0" applyNumberFormat="1" applyFont="1" applyAlignment="1">
      <alignment horizontal="center"/>
    </xf>
    <xf numFmtId="0" fontId="0" fillId="0" borderId="8" xfId="0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6487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1</xdr:row>
      <xdr:rowOff>0</xdr:rowOff>
    </xdr:from>
    <xdr:to>
      <xdr:col>13</xdr:col>
      <xdr:colOff>676275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28600"/>
          <a:ext cx="2105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="85" zoomScaleNormal="85" workbookViewId="0" topLeftCell="A4">
      <selection activeCell="K49" sqref="K49"/>
    </sheetView>
  </sheetViews>
  <sheetFormatPr defaultColWidth="9.00390625" defaultRowHeight="12.75"/>
  <cols>
    <col min="1" max="1" width="4.625" style="0" customWidth="1"/>
    <col min="2" max="2" width="15.25390625" style="0" customWidth="1"/>
    <col min="3" max="3" width="10.375" style="0" customWidth="1"/>
    <col min="4" max="4" width="6.625" style="3" customWidth="1"/>
    <col min="5" max="5" width="10.00390625" style="3" customWidth="1"/>
    <col min="6" max="6" width="6.00390625" style="3" customWidth="1"/>
    <col min="7" max="7" width="6.00390625" style="17" customWidth="1"/>
    <col min="8" max="8" width="9.25390625" style="2" customWidth="1"/>
    <col min="9" max="9" width="10.875" style="2" customWidth="1"/>
    <col min="10" max="10" width="14.75390625" style="2" customWidth="1"/>
    <col min="11" max="11" width="9.125" style="2" customWidth="1"/>
    <col min="12" max="12" width="10.625" style="3" customWidth="1"/>
    <col min="13" max="13" width="15.875" style="0" hidden="1" customWidth="1"/>
    <col min="14" max="14" width="10.125" style="0" customWidth="1"/>
    <col min="15" max="15" width="5.625" style="0" customWidth="1"/>
    <col min="16" max="16" width="12.25390625" style="0" customWidth="1"/>
  </cols>
  <sheetData>
    <row r="1" spans="1:13" s="20" customFormat="1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21"/>
    </row>
    <row r="2" spans="1:13" ht="24.75" customHeight="1">
      <c r="A2" s="17"/>
      <c r="B2" s="14" t="s">
        <v>93</v>
      </c>
      <c r="D2"/>
      <c r="G2" s="3"/>
      <c r="H2" s="3"/>
      <c r="I2" s="15" t="s">
        <v>160</v>
      </c>
      <c r="L2" s="4"/>
      <c r="M2" s="3"/>
    </row>
    <row r="3" spans="1:10" ht="14.25">
      <c r="A3" s="74" t="s">
        <v>212</v>
      </c>
      <c r="B3" s="75"/>
      <c r="C3" s="75"/>
      <c r="D3" s="75"/>
      <c r="E3" s="75"/>
      <c r="F3" s="75"/>
      <c r="G3" s="75"/>
      <c r="H3" s="75"/>
      <c r="I3" s="75"/>
      <c r="J3" s="76"/>
    </row>
    <row r="4" spans="1:15" ht="15.75">
      <c r="A4" s="14" t="s">
        <v>158</v>
      </c>
      <c r="C4" s="14" t="s">
        <v>159</v>
      </c>
      <c r="F4" s="72" t="s">
        <v>161</v>
      </c>
      <c r="G4" s="72"/>
      <c r="H4" s="72"/>
      <c r="I4" s="72"/>
      <c r="J4" s="72"/>
      <c r="K4" s="72"/>
      <c r="L4" s="72"/>
      <c r="M4" s="72"/>
      <c r="N4" s="72"/>
      <c r="O4" s="72"/>
    </row>
    <row r="5" ht="24" customHeight="1"/>
    <row r="6" spans="1:16" ht="17.25" customHeight="1">
      <c r="A6" s="10" t="s">
        <v>1</v>
      </c>
      <c r="B6" s="36" t="s">
        <v>2</v>
      </c>
      <c r="C6" s="36" t="s">
        <v>3</v>
      </c>
      <c r="D6" s="11" t="s">
        <v>4</v>
      </c>
      <c r="E6" s="11" t="s">
        <v>5</v>
      </c>
      <c r="F6" s="11" t="s">
        <v>6</v>
      </c>
      <c r="G6" s="38" t="s">
        <v>18</v>
      </c>
      <c r="H6" s="40" t="s">
        <v>7</v>
      </c>
      <c r="I6" s="40" t="s">
        <v>8</v>
      </c>
      <c r="J6" s="40" t="s">
        <v>45</v>
      </c>
      <c r="K6" s="40" t="s">
        <v>9</v>
      </c>
      <c r="L6" s="11" t="s">
        <v>10</v>
      </c>
      <c r="M6" s="8" t="s">
        <v>11</v>
      </c>
      <c r="N6" s="42" t="s">
        <v>39</v>
      </c>
      <c r="O6" s="42" t="s">
        <v>92</v>
      </c>
      <c r="P6" s="73"/>
    </row>
    <row r="7" spans="1:16" ht="12.75">
      <c r="A7" s="12"/>
      <c r="B7" s="37"/>
      <c r="C7" s="37"/>
      <c r="D7" s="13" t="s">
        <v>12</v>
      </c>
      <c r="E7" s="13" t="s">
        <v>13</v>
      </c>
      <c r="F7" s="13" t="s">
        <v>14</v>
      </c>
      <c r="G7" s="39" t="s">
        <v>19</v>
      </c>
      <c r="H7" s="41" t="s">
        <v>15</v>
      </c>
      <c r="I7" s="41" t="s">
        <v>16</v>
      </c>
      <c r="J7" s="41" t="s">
        <v>46</v>
      </c>
      <c r="K7" s="41" t="s">
        <v>17</v>
      </c>
      <c r="L7" s="13" t="s">
        <v>103</v>
      </c>
      <c r="M7" s="8"/>
      <c r="N7" s="35" t="s">
        <v>40</v>
      </c>
      <c r="O7" s="35"/>
      <c r="P7" s="73"/>
    </row>
    <row r="8" spans="1:16" ht="17.25" customHeight="1">
      <c r="A8" s="43" t="s">
        <v>47</v>
      </c>
      <c r="B8" s="59" t="s">
        <v>162</v>
      </c>
      <c r="C8" s="60" t="s">
        <v>117</v>
      </c>
      <c r="D8" s="44" t="s">
        <v>196</v>
      </c>
      <c r="E8" s="44" t="s">
        <v>163</v>
      </c>
      <c r="F8" s="61" t="s">
        <v>22</v>
      </c>
      <c r="G8" s="43">
        <v>1</v>
      </c>
      <c r="H8" s="45">
        <v>0</v>
      </c>
      <c r="I8" s="46">
        <v>0.024537037037037038</v>
      </c>
      <c r="J8" s="33">
        <f aca="true" t="shared" si="0" ref="J8:J51">(I8+H8)/G8</f>
        <v>0.024537037037037038</v>
      </c>
      <c r="K8" s="7">
        <v>0</v>
      </c>
      <c r="L8" s="34">
        <v>90</v>
      </c>
      <c r="N8" s="9">
        <f>I8/G8</f>
        <v>0.024537037037037038</v>
      </c>
      <c r="O8" s="5">
        <v>20</v>
      </c>
      <c r="P8" s="22"/>
    </row>
    <row r="9" spans="1:16" ht="19.5" customHeight="1">
      <c r="A9" s="18" t="s">
        <v>48</v>
      </c>
      <c r="B9" s="62" t="s">
        <v>75</v>
      </c>
      <c r="C9" s="63" t="s">
        <v>29</v>
      </c>
      <c r="D9" s="30" t="s">
        <v>200</v>
      </c>
      <c r="E9" s="30" t="s">
        <v>76</v>
      </c>
      <c r="F9" s="64" t="s">
        <v>24</v>
      </c>
      <c r="G9" s="47">
        <v>2</v>
      </c>
      <c r="H9" s="48">
        <v>0.0020833333333333333</v>
      </c>
      <c r="I9" s="49">
        <v>0.048495370370370376</v>
      </c>
      <c r="J9" s="33">
        <f t="shared" si="0"/>
        <v>0.025289351851851855</v>
      </c>
      <c r="K9" s="7">
        <f>J9-$J$8</f>
        <v>0.0007523148148148168</v>
      </c>
      <c r="L9" s="6">
        <v>88</v>
      </c>
      <c r="N9" s="9">
        <f aca="true" t="shared" si="1" ref="N9:N48">I9/G9</f>
        <v>0.024247685185185188</v>
      </c>
      <c r="O9" s="5">
        <v>20</v>
      </c>
      <c r="P9" s="22"/>
    </row>
    <row r="10" spans="1:16" ht="19.5" customHeight="1">
      <c r="A10" s="43" t="s">
        <v>49</v>
      </c>
      <c r="B10" s="26" t="s">
        <v>195</v>
      </c>
      <c r="C10" s="5" t="s">
        <v>23</v>
      </c>
      <c r="D10" s="30" t="s">
        <v>196</v>
      </c>
      <c r="E10" s="30" t="s">
        <v>214</v>
      </c>
      <c r="F10" s="30" t="s">
        <v>24</v>
      </c>
      <c r="G10" s="47">
        <v>2</v>
      </c>
      <c r="H10" s="48">
        <v>0.0020833333333333333</v>
      </c>
      <c r="I10" s="49">
        <v>0.04850694444444444</v>
      </c>
      <c r="J10" s="33">
        <f t="shared" si="0"/>
        <v>0.025295138888888888</v>
      </c>
      <c r="K10" s="7">
        <f aca="true" t="shared" si="2" ref="K10:K48">J10-$J$8</f>
        <v>0.0007581018518518501</v>
      </c>
      <c r="L10" s="34">
        <v>86</v>
      </c>
      <c r="N10" s="9">
        <f t="shared" si="1"/>
        <v>0.02425347222222222</v>
      </c>
      <c r="O10" s="5">
        <v>20</v>
      </c>
      <c r="P10" s="22"/>
    </row>
    <row r="11" spans="1:16" ht="19.5" customHeight="1">
      <c r="A11" s="18" t="s">
        <v>50</v>
      </c>
      <c r="B11" s="65" t="s">
        <v>192</v>
      </c>
      <c r="C11" s="66" t="s">
        <v>193</v>
      </c>
      <c r="D11" s="31" t="s">
        <v>28</v>
      </c>
      <c r="E11" s="31" t="s">
        <v>194</v>
      </c>
      <c r="F11" s="67" t="s">
        <v>87</v>
      </c>
      <c r="G11" s="47">
        <v>2</v>
      </c>
      <c r="H11" s="48">
        <v>0.0020833333333333333</v>
      </c>
      <c r="I11" s="49">
        <v>0.048518518518518516</v>
      </c>
      <c r="J11" s="33">
        <f t="shared" si="0"/>
        <v>0.025300925925925925</v>
      </c>
      <c r="K11" s="7">
        <f t="shared" si="2"/>
        <v>0.0007638888888888869</v>
      </c>
      <c r="L11" s="6">
        <v>84</v>
      </c>
      <c r="N11" s="9">
        <f t="shared" si="1"/>
        <v>0.024259259259259258</v>
      </c>
      <c r="O11" s="5">
        <v>0</v>
      </c>
      <c r="P11" s="22"/>
    </row>
    <row r="12" spans="1:16" ht="19.5" customHeight="1">
      <c r="A12" s="43" t="s">
        <v>51</v>
      </c>
      <c r="B12" s="26" t="s">
        <v>82</v>
      </c>
      <c r="C12" s="5" t="s">
        <v>96</v>
      </c>
      <c r="D12" s="30" t="s">
        <v>21</v>
      </c>
      <c r="E12" s="30" t="s">
        <v>83</v>
      </c>
      <c r="F12" s="30" t="s">
        <v>24</v>
      </c>
      <c r="G12" s="47">
        <v>2</v>
      </c>
      <c r="H12" s="48">
        <v>0.0020833333333333333</v>
      </c>
      <c r="I12" s="49">
        <v>0.04853009259259259</v>
      </c>
      <c r="J12" s="33">
        <f t="shared" si="0"/>
        <v>0.02530671296296296</v>
      </c>
      <c r="K12" s="7">
        <f t="shared" si="2"/>
        <v>0.0007696759259259237</v>
      </c>
      <c r="L12" s="34">
        <v>82</v>
      </c>
      <c r="N12" s="9">
        <f t="shared" si="1"/>
        <v>0.024265046296296295</v>
      </c>
      <c r="O12" s="5">
        <v>20</v>
      </c>
      <c r="P12" s="22"/>
    </row>
    <row r="13" spans="1:16" ht="19.5" customHeight="1">
      <c r="A13" s="18" t="s">
        <v>52</v>
      </c>
      <c r="B13" s="26" t="s">
        <v>112</v>
      </c>
      <c r="C13" s="5" t="s">
        <v>113</v>
      </c>
      <c r="D13" s="30" t="s">
        <v>26</v>
      </c>
      <c r="E13" s="30" t="s">
        <v>114</v>
      </c>
      <c r="F13" s="30" t="s">
        <v>87</v>
      </c>
      <c r="G13" s="47">
        <v>2</v>
      </c>
      <c r="H13" s="48">
        <v>0.0020833333333333333</v>
      </c>
      <c r="I13" s="49">
        <v>0.04854166666666667</v>
      </c>
      <c r="J13" s="33">
        <f t="shared" si="0"/>
        <v>0.0253125</v>
      </c>
      <c r="K13" s="7">
        <f t="shared" si="2"/>
        <v>0.0007754629629629639</v>
      </c>
      <c r="L13" s="6">
        <v>80</v>
      </c>
      <c r="N13" s="9">
        <f t="shared" si="1"/>
        <v>0.024270833333333335</v>
      </c>
      <c r="O13" s="5">
        <v>0</v>
      </c>
      <c r="P13" s="22"/>
    </row>
    <row r="14" spans="1:16" ht="19.5" customHeight="1">
      <c r="A14" s="43" t="s">
        <v>53</v>
      </c>
      <c r="B14" s="26" t="s">
        <v>131</v>
      </c>
      <c r="C14" s="5" t="s">
        <v>23</v>
      </c>
      <c r="D14" s="30" t="s">
        <v>21</v>
      </c>
      <c r="E14" s="30" t="s">
        <v>132</v>
      </c>
      <c r="F14" s="30" t="s">
        <v>24</v>
      </c>
      <c r="G14" s="47">
        <v>2</v>
      </c>
      <c r="H14" s="48">
        <v>0.0020833333333333333</v>
      </c>
      <c r="I14" s="49">
        <v>0.048553240740740744</v>
      </c>
      <c r="J14" s="33">
        <f t="shared" si="0"/>
        <v>0.02531828703703704</v>
      </c>
      <c r="K14" s="7">
        <f t="shared" si="2"/>
        <v>0.0007812500000000007</v>
      </c>
      <c r="L14" s="6">
        <v>79</v>
      </c>
      <c r="N14" s="9">
        <f t="shared" si="1"/>
        <v>0.024276620370370372</v>
      </c>
      <c r="O14" s="5">
        <v>20</v>
      </c>
      <c r="P14" s="22"/>
    </row>
    <row r="15" spans="1:16" ht="19.5" customHeight="1">
      <c r="A15" s="18" t="s">
        <v>54</v>
      </c>
      <c r="B15" s="62" t="s">
        <v>77</v>
      </c>
      <c r="C15" s="63" t="s">
        <v>78</v>
      </c>
      <c r="D15" s="30" t="s">
        <v>200</v>
      </c>
      <c r="E15" s="30" t="s">
        <v>79</v>
      </c>
      <c r="F15" s="64" t="s">
        <v>30</v>
      </c>
      <c r="G15" s="47">
        <v>3</v>
      </c>
      <c r="H15" s="48">
        <v>0.004166666666666667</v>
      </c>
      <c r="I15" s="49">
        <v>0.07185185185185185</v>
      </c>
      <c r="J15" s="33">
        <f t="shared" si="0"/>
        <v>0.025339506172839504</v>
      </c>
      <c r="K15" s="7">
        <f t="shared" si="2"/>
        <v>0.0008024691358024666</v>
      </c>
      <c r="L15" s="34">
        <v>78</v>
      </c>
      <c r="N15" s="53">
        <f t="shared" si="1"/>
        <v>0.023950617283950617</v>
      </c>
      <c r="O15" s="5">
        <v>20</v>
      </c>
      <c r="P15" s="22"/>
    </row>
    <row r="16" spans="1:16" ht="19.5" customHeight="1">
      <c r="A16" s="43" t="s">
        <v>55</v>
      </c>
      <c r="B16" s="26" t="s">
        <v>94</v>
      </c>
      <c r="C16" s="5" t="s">
        <v>25</v>
      </c>
      <c r="D16" s="30" t="s">
        <v>21</v>
      </c>
      <c r="E16" s="30" t="s">
        <v>95</v>
      </c>
      <c r="F16" s="30" t="s">
        <v>24</v>
      </c>
      <c r="G16" s="47">
        <v>2</v>
      </c>
      <c r="H16" s="48">
        <v>0.0020833333333333333</v>
      </c>
      <c r="I16" s="49">
        <v>0.04861111111111111</v>
      </c>
      <c r="J16" s="33">
        <f t="shared" si="0"/>
        <v>0.025347222222222222</v>
      </c>
      <c r="K16" s="7">
        <f t="shared" si="2"/>
        <v>0.0008101851851851846</v>
      </c>
      <c r="L16" s="34">
        <v>77</v>
      </c>
      <c r="N16" s="9">
        <f t="shared" si="1"/>
        <v>0.024305555555555556</v>
      </c>
      <c r="O16" s="5">
        <v>20</v>
      </c>
      <c r="P16" s="22"/>
    </row>
    <row r="17" spans="1:16" ht="19.5" customHeight="1">
      <c r="A17" s="18" t="s">
        <v>56</v>
      </c>
      <c r="B17" s="26" t="s">
        <v>166</v>
      </c>
      <c r="C17" s="5" t="s">
        <v>31</v>
      </c>
      <c r="D17" s="30" t="s">
        <v>21</v>
      </c>
      <c r="E17" s="30" t="s">
        <v>167</v>
      </c>
      <c r="F17" s="30" t="s">
        <v>30</v>
      </c>
      <c r="G17" s="47">
        <v>3</v>
      </c>
      <c r="H17" s="48">
        <v>0.004166666666666667</v>
      </c>
      <c r="I17" s="49">
        <v>0.0719212962962963</v>
      </c>
      <c r="J17" s="33">
        <f t="shared" si="0"/>
        <v>0.025362654320987655</v>
      </c>
      <c r="K17" s="7">
        <f t="shared" si="2"/>
        <v>0.0008256172839506172</v>
      </c>
      <c r="L17" s="34">
        <v>76</v>
      </c>
      <c r="N17" s="9">
        <f t="shared" si="1"/>
        <v>0.023973765432098768</v>
      </c>
      <c r="O17" s="5">
        <v>20</v>
      </c>
      <c r="P17" s="22"/>
    </row>
    <row r="18" spans="1:16" ht="19.5" customHeight="1">
      <c r="A18" s="43" t="s">
        <v>57</v>
      </c>
      <c r="B18" s="26" t="s">
        <v>128</v>
      </c>
      <c r="C18" s="5" t="s">
        <v>129</v>
      </c>
      <c r="D18" s="30" t="s">
        <v>28</v>
      </c>
      <c r="E18" s="30" t="s">
        <v>130</v>
      </c>
      <c r="F18" s="30" t="s">
        <v>24</v>
      </c>
      <c r="G18" s="47">
        <v>2</v>
      </c>
      <c r="H18" s="48">
        <v>0.0020833333333333333</v>
      </c>
      <c r="I18" s="49">
        <v>0.04913194444444444</v>
      </c>
      <c r="J18" s="33">
        <f t="shared" si="0"/>
        <v>0.025607638888888888</v>
      </c>
      <c r="K18" s="7">
        <f t="shared" si="2"/>
        <v>0.0010706018518518504</v>
      </c>
      <c r="L18" s="34">
        <v>75</v>
      </c>
      <c r="N18" s="9">
        <f t="shared" si="1"/>
        <v>0.02456597222222222</v>
      </c>
      <c r="O18" s="5">
        <v>20</v>
      </c>
      <c r="P18" s="22"/>
    </row>
    <row r="19" spans="1:16" ht="19.5" customHeight="1">
      <c r="A19" s="18" t="s">
        <v>58</v>
      </c>
      <c r="B19" s="62" t="s">
        <v>138</v>
      </c>
      <c r="C19" s="63" t="s">
        <v>139</v>
      </c>
      <c r="D19" s="32" t="s">
        <v>140</v>
      </c>
      <c r="E19" s="32" t="s">
        <v>141</v>
      </c>
      <c r="F19" s="64" t="s">
        <v>33</v>
      </c>
      <c r="G19" s="47">
        <v>4</v>
      </c>
      <c r="H19" s="48">
        <v>0.00625</v>
      </c>
      <c r="I19" s="49">
        <v>0.09690972222222222</v>
      </c>
      <c r="J19" s="33">
        <f t="shared" si="0"/>
        <v>0.025789930555555556</v>
      </c>
      <c r="K19" s="7">
        <f t="shared" si="2"/>
        <v>0.0012528935185185178</v>
      </c>
      <c r="L19" s="34">
        <v>74</v>
      </c>
      <c r="N19" s="9">
        <f t="shared" si="1"/>
        <v>0.024227430555555554</v>
      </c>
      <c r="O19" s="5">
        <v>20</v>
      </c>
      <c r="P19" s="22"/>
    </row>
    <row r="20" spans="1:16" ht="19.5" customHeight="1">
      <c r="A20" s="43" t="s">
        <v>59</v>
      </c>
      <c r="B20" s="29" t="s">
        <v>189</v>
      </c>
      <c r="C20" s="28" t="s">
        <v>190</v>
      </c>
      <c r="D20" s="31" t="s">
        <v>169</v>
      </c>
      <c r="E20" s="50" t="s">
        <v>191</v>
      </c>
      <c r="F20" s="31" t="s">
        <v>33</v>
      </c>
      <c r="G20" s="47">
        <v>4</v>
      </c>
      <c r="H20" s="48">
        <v>0.00625</v>
      </c>
      <c r="I20" s="49">
        <v>0.09717592592592593</v>
      </c>
      <c r="J20" s="33">
        <f t="shared" si="0"/>
        <v>0.025856481481481484</v>
      </c>
      <c r="K20" s="7">
        <f t="shared" si="2"/>
        <v>0.001319444444444446</v>
      </c>
      <c r="L20" s="34">
        <v>73</v>
      </c>
      <c r="N20" s="9">
        <f t="shared" si="1"/>
        <v>0.024293981481481482</v>
      </c>
      <c r="O20" s="5">
        <v>20</v>
      </c>
      <c r="P20" s="22"/>
    </row>
    <row r="21" spans="1:16" ht="19.5" customHeight="1">
      <c r="A21" s="18" t="s">
        <v>60</v>
      </c>
      <c r="B21" s="27" t="s">
        <v>109</v>
      </c>
      <c r="C21" s="19" t="s">
        <v>20</v>
      </c>
      <c r="D21" s="32" t="s">
        <v>21</v>
      </c>
      <c r="E21" s="32" t="s">
        <v>111</v>
      </c>
      <c r="F21" s="32" t="s">
        <v>30</v>
      </c>
      <c r="G21" s="47">
        <v>3</v>
      </c>
      <c r="H21" s="48">
        <v>0.004166666666666667</v>
      </c>
      <c r="I21" s="49">
        <v>0.07377314814814816</v>
      </c>
      <c r="J21" s="33">
        <f t="shared" si="0"/>
        <v>0.02597993827160494</v>
      </c>
      <c r="K21" s="7">
        <f t="shared" si="2"/>
        <v>0.0014429012345679032</v>
      </c>
      <c r="L21" s="34">
        <v>72</v>
      </c>
      <c r="N21" s="9">
        <f t="shared" si="1"/>
        <v>0.024591049382716054</v>
      </c>
      <c r="O21" s="5">
        <v>20</v>
      </c>
      <c r="P21" s="22"/>
    </row>
    <row r="22" spans="1:16" ht="19.5" customHeight="1">
      <c r="A22" s="43" t="s">
        <v>61</v>
      </c>
      <c r="B22" s="26" t="s">
        <v>106</v>
      </c>
      <c r="C22" s="5" t="s">
        <v>107</v>
      </c>
      <c r="D22" s="30" t="s">
        <v>100</v>
      </c>
      <c r="E22" s="30" t="s">
        <v>108</v>
      </c>
      <c r="F22" s="30" t="s">
        <v>30</v>
      </c>
      <c r="G22" s="47">
        <v>3</v>
      </c>
      <c r="H22" s="48">
        <v>0.004166666666666667</v>
      </c>
      <c r="I22" s="51">
        <v>0.07378472222222222</v>
      </c>
      <c r="J22" s="33">
        <f t="shared" si="0"/>
        <v>0.025983796296296297</v>
      </c>
      <c r="K22" s="7">
        <f t="shared" si="2"/>
        <v>0.0014467592592592587</v>
      </c>
      <c r="L22" s="34">
        <v>71</v>
      </c>
      <c r="N22" s="9">
        <f t="shared" si="1"/>
        <v>0.02459490740740741</v>
      </c>
      <c r="O22" s="5">
        <v>20</v>
      </c>
      <c r="P22" s="22"/>
    </row>
    <row r="23" spans="1:16" ht="19.5" customHeight="1">
      <c r="A23" s="18" t="s">
        <v>62</v>
      </c>
      <c r="B23" s="26" t="s">
        <v>168</v>
      </c>
      <c r="C23" s="5" t="s">
        <v>20</v>
      </c>
      <c r="D23" s="30" t="s">
        <v>169</v>
      </c>
      <c r="E23" s="30" t="s">
        <v>170</v>
      </c>
      <c r="F23" s="30" t="s">
        <v>30</v>
      </c>
      <c r="G23" s="47">
        <v>3</v>
      </c>
      <c r="H23" s="48">
        <v>0.004166666666666667</v>
      </c>
      <c r="I23" s="49">
        <v>0.07388888888888889</v>
      </c>
      <c r="J23" s="33">
        <f t="shared" si="0"/>
        <v>0.02601851851851852</v>
      </c>
      <c r="K23" s="7">
        <f t="shared" si="2"/>
        <v>0.001481481481481483</v>
      </c>
      <c r="L23" s="34">
        <v>70</v>
      </c>
      <c r="N23" s="9">
        <f t="shared" si="1"/>
        <v>0.02462962962962963</v>
      </c>
      <c r="O23" s="5">
        <v>20</v>
      </c>
      <c r="P23" s="22"/>
    </row>
    <row r="24" spans="1:28" ht="19.5" customHeight="1">
      <c r="A24" s="43" t="s">
        <v>63</v>
      </c>
      <c r="B24" s="27" t="s">
        <v>171</v>
      </c>
      <c r="C24" s="19" t="s">
        <v>172</v>
      </c>
      <c r="D24" s="32" t="s">
        <v>173</v>
      </c>
      <c r="E24" s="30" t="s">
        <v>174</v>
      </c>
      <c r="F24" s="32" t="s">
        <v>30</v>
      </c>
      <c r="G24" s="47">
        <v>3</v>
      </c>
      <c r="H24" s="48">
        <v>0.004166666666666667</v>
      </c>
      <c r="I24" s="49">
        <v>0.07395833333333333</v>
      </c>
      <c r="J24" s="33">
        <f t="shared" si="0"/>
        <v>0.026041666666666668</v>
      </c>
      <c r="K24" s="7">
        <f t="shared" si="2"/>
        <v>0.00150462962962963</v>
      </c>
      <c r="L24" s="34">
        <v>69</v>
      </c>
      <c r="N24" s="9">
        <f t="shared" si="1"/>
        <v>0.024652777777777777</v>
      </c>
      <c r="O24" s="5">
        <v>20</v>
      </c>
      <c r="P24" s="22"/>
      <c r="AB24" s="8"/>
    </row>
    <row r="25" spans="1:28" ht="19.5" customHeight="1">
      <c r="A25" s="18" t="s">
        <v>64</v>
      </c>
      <c r="B25" s="27" t="s">
        <v>135</v>
      </c>
      <c r="C25" s="19" t="s">
        <v>23</v>
      </c>
      <c r="D25" s="30" t="s">
        <v>200</v>
      </c>
      <c r="E25" s="32" t="s">
        <v>185</v>
      </c>
      <c r="F25" s="32" t="s">
        <v>30</v>
      </c>
      <c r="G25" s="47">
        <v>3</v>
      </c>
      <c r="H25" s="48">
        <v>0.004166666666666667</v>
      </c>
      <c r="I25" s="49">
        <v>0.0739699074074074</v>
      </c>
      <c r="J25" s="33">
        <f t="shared" si="0"/>
        <v>0.026045524691358023</v>
      </c>
      <c r="K25" s="7">
        <f t="shared" si="2"/>
        <v>0.0015084876543209856</v>
      </c>
      <c r="L25" s="34">
        <v>68</v>
      </c>
      <c r="N25" s="9">
        <f t="shared" si="1"/>
        <v>0.024656635802469132</v>
      </c>
      <c r="O25" s="5">
        <v>20</v>
      </c>
      <c r="P25" s="22"/>
      <c r="AB25" s="8"/>
    </row>
    <row r="26" spans="1:28" ht="19.5" customHeight="1">
      <c r="A26" s="43" t="s">
        <v>65</v>
      </c>
      <c r="B26" s="62" t="s">
        <v>145</v>
      </c>
      <c r="C26" s="63" t="s">
        <v>146</v>
      </c>
      <c r="D26" s="30" t="s">
        <v>147</v>
      </c>
      <c r="E26" s="30" t="s">
        <v>148</v>
      </c>
      <c r="F26" s="64" t="s">
        <v>27</v>
      </c>
      <c r="G26" s="47">
        <v>4</v>
      </c>
      <c r="H26" s="48">
        <v>0.008333333333333333</v>
      </c>
      <c r="I26" s="49">
        <v>0.09608796296296296</v>
      </c>
      <c r="J26" s="33">
        <f t="shared" si="0"/>
        <v>0.026105324074074072</v>
      </c>
      <c r="K26" s="7">
        <f t="shared" si="2"/>
        <v>0.0015682870370370347</v>
      </c>
      <c r="L26" s="34">
        <v>67</v>
      </c>
      <c r="N26" s="9">
        <f t="shared" si="1"/>
        <v>0.02402199074074074</v>
      </c>
      <c r="O26" s="5">
        <v>20</v>
      </c>
      <c r="P26" s="22"/>
      <c r="AB26" s="8"/>
    </row>
    <row r="27" spans="1:16" ht="19.5" customHeight="1">
      <c r="A27" s="18" t="s">
        <v>66</v>
      </c>
      <c r="B27" s="26" t="s">
        <v>34</v>
      </c>
      <c r="C27" s="5" t="s">
        <v>35</v>
      </c>
      <c r="D27" s="30" t="s">
        <v>28</v>
      </c>
      <c r="E27" s="30" t="s">
        <v>36</v>
      </c>
      <c r="F27" s="30" t="s">
        <v>27</v>
      </c>
      <c r="G27" s="47">
        <v>4</v>
      </c>
      <c r="H27" s="48">
        <v>0.008333333333333333</v>
      </c>
      <c r="I27" s="49">
        <v>0.0969212962962963</v>
      </c>
      <c r="J27" s="33">
        <f t="shared" si="0"/>
        <v>0.026313657407407407</v>
      </c>
      <c r="K27" s="7">
        <f t="shared" si="2"/>
        <v>0.0017766203703703694</v>
      </c>
      <c r="L27" s="34">
        <v>66</v>
      </c>
      <c r="N27" s="9">
        <f t="shared" si="1"/>
        <v>0.024230324074074074</v>
      </c>
      <c r="O27" s="5">
        <v>20</v>
      </c>
      <c r="P27" s="22"/>
    </row>
    <row r="28" spans="1:16" ht="19.5" customHeight="1">
      <c r="A28" s="43" t="s">
        <v>67</v>
      </c>
      <c r="B28" s="26" t="s">
        <v>149</v>
      </c>
      <c r="C28" s="5" t="s">
        <v>31</v>
      </c>
      <c r="D28" s="30" t="s">
        <v>150</v>
      </c>
      <c r="E28" s="30" t="s">
        <v>151</v>
      </c>
      <c r="F28" s="30" t="s">
        <v>27</v>
      </c>
      <c r="G28" s="47">
        <v>4</v>
      </c>
      <c r="H28" s="48">
        <v>0.008333333333333333</v>
      </c>
      <c r="I28" s="49">
        <v>0.09693287037037036</v>
      </c>
      <c r="J28" s="33">
        <f t="shared" si="0"/>
        <v>0.026316550925925924</v>
      </c>
      <c r="K28" s="7">
        <f t="shared" si="2"/>
        <v>0.001779513888888886</v>
      </c>
      <c r="L28" s="34">
        <v>65</v>
      </c>
      <c r="N28" s="9">
        <f t="shared" si="1"/>
        <v>0.02423321759259259</v>
      </c>
      <c r="O28" s="5">
        <v>20</v>
      </c>
      <c r="P28" s="22"/>
    </row>
    <row r="29" spans="1:16" ht="19.5" customHeight="1">
      <c r="A29" s="18" t="s">
        <v>68</v>
      </c>
      <c r="B29" s="27" t="s">
        <v>152</v>
      </c>
      <c r="C29" s="19" t="s">
        <v>37</v>
      </c>
      <c r="D29" s="30" t="s">
        <v>150</v>
      </c>
      <c r="E29" s="30" t="s">
        <v>153</v>
      </c>
      <c r="F29" s="32" t="s">
        <v>27</v>
      </c>
      <c r="G29" s="47">
        <v>4</v>
      </c>
      <c r="H29" s="48">
        <v>0.008333333333333333</v>
      </c>
      <c r="I29" s="49">
        <v>0.09694444444444444</v>
      </c>
      <c r="J29" s="33">
        <f t="shared" si="0"/>
        <v>0.026319444444444444</v>
      </c>
      <c r="K29" s="7">
        <f t="shared" si="2"/>
        <v>0.0017824074074074062</v>
      </c>
      <c r="L29" s="34">
        <v>64</v>
      </c>
      <c r="N29" s="9">
        <f t="shared" si="1"/>
        <v>0.02423611111111111</v>
      </c>
      <c r="O29" s="5">
        <v>20</v>
      </c>
      <c r="P29" s="22"/>
    </row>
    <row r="30" spans="1:16" ht="19.5" customHeight="1">
      <c r="A30" s="43" t="s">
        <v>69</v>
      </c>
      <c r="B30" s="26" t="s">
        <v>41</v>
      </c>
      <c r="C30" s="5" t="s">
        <v>20</v>
      </c>
      <c r="D30" s="30" t="s">
        <v>21</v>
      </c>
      <c r="E30" s="30" t="s">
        <v>42</v>
      </c>
      <c r="F30" s="30" t="s">
        <v>27</v>
      </c>
      <c r="G30" s="47">
        <v>4</v>
      </c>
      <c r="H30" s="48">
        <v>0.008333333333333333</v>
      </c>
      <c r="I30" s="49">
        <v>0.09695601851851852</v>
      </c>
      <c r="J30" s="33">
        <f t="shared" si="0"/>
        <v>0.026322337962962964</v>
      </c>
      <c r="K30" s="7">
        <f t="shared" si="2"/>
        <v>0.0017853009259259263</v>
      </c>
      <c r="L30" s="34">
        <v>63</v>
      </c>
      <c r="N30" s="9">
        <f t="shared" si="1"/>
        <v>0.02423900462962963</v>
      </c>
      <c r="O30" s="5">
        <v>20</v>
      </c>
      <c r="P30" s="22"/>
    </row>
    <row r="31" spans="1:16" ht="19.5" customHeight="1">
      <c r="A31" s="18" t="s">
        <v>70</v>
      </c>
      <c r="B31" s="26" t="s">
        <v>197</v>
      </c>
      <c r="C31" s="5" t="s">
        <v>37</v>
      </c>
      <c r="D31" s="30" t="s">
        <v>198</v>
      </c>
      <c r="E31" s="30" t="s">
        <v>199</v>
      </c>
      <c r="F31" s="30" t="s">
        <v>27</v>
      </c>
      <c r="G31" s="47">
        <v>4</v>
      </c>
      <c r="H31" s="48">
        <v>0.008333333333333333</v>
      </c>
      <c r="I31" s="49">
        <v>0.09696759259259259</v>
      </c>
      <c r="J31" s="33">
        <f t="shared" si="0"/>
        <v>0.02632523148148148</v>
      </c>
      <c r="K31" s="7">
        <f t="shared" si="2"/>
        <v>0.001788194444444443</v>
      </c>
      <c r="L31" s="34">
        <v>62</v>
      </c>
      <c r="N31" s="9">
        <f t="shared" si="1"/>
        <v>0.024241898148148148</v>
      </c>
      <c r="O31" s="5">
        <v>20</v>
      </c>
      <c r="P31" s="22"/>
    </row>
    <row r="32" spans="1:16" ht="19.5" customHeight="1">
      <c r="A32" s="43" t="s">
        <v>71</v>
      </c>
      <c r="B32" s="26" t="s">
        <v>142</v>
      </c>
      <c r="C32" s="5" t="s">
        <v>143</v>
      </c>
      <c r="D32" s="30" t="s">
        <v>28</v>
      </c>
      <c r="E32" s="30" t="s">
        <v>144</v>
      </c>
      <c r="F32" s="30" t="s">
        <v>33</v>
      </c>
      <c r="G32" s="47">
        <v>4</v>
      </c>
      <c r="H32" s="48">
        <v>0.00625</v>
      </c>
      <c r="I32" s="49">
        <v>0.1005787037037037</v>
      </c>
      <c r="J32" s="33">
        <f t="shared" si="0"/>
        <v>0.026707175925925926</v>
      </c>
      <c r="K32" s="7">
        <f t="shared" si="2"/>
        <v>0.002170138888888888</v>
      </c>
      <c r="L32" s="34">
        <v>61</v>
      </c>
      <c r="N32" s="9">
        <f t="shared" si="1"/>
        <v>0.025144675925925924</v>
      </c>
      <c r="O32" s="5">
        <v>20</v>
      </c>
      <c r="P32" s="22"/>
    </row>
    <row r="33" spans="1:16" ht="19.5" customHeight="1">
      <c r="A33" s="18" t="s">
        <v>72</v>
      </c>
      <c r="B33" s="26" t="s">
        <v>84</v>
      </c>
      <c r="C33" s="5" t="s">
        <v>31</v>
      </c>
      <c r="D33" s="30" t="s">
        <v>200</v>
      </c>
      <c r="E33" s="30" t="s">
        <v>85</v>
      </c>
      <c r="F33" s="30" t="s">
        <v>33</v>
      </c>
      <c r="G33" s="47">
        <v>4</v>
      </c>
      <c r="H33" s="48">
        <v>0.00625</v>
      </c>
      <c r="I33" s="49">
        <v>0.10059027777777778</v>
      </c>
      <c r="J33" s="33">
        <f t="shared" si="0"/>
        <v>0.026710069444444446</v>
      </c>
      <c r="K33" s="7">
        <f t="shared" si="2"/>
        <v>0.0021730324074074082</v>
      </c>
      <c r="L33" s="34">
        <v>60</v>
      </c>
      <c r="N33" s="9">
        <f t="shared" si="1"/>
        <v>0.025147569444444445</v>
      </c>
      <c r="O33" s="5">
        <v>20</v>
      </c>
      <c r="P33" s="22"/>
    </row>
    <row r="34" spans="1:16" ht="19.5" customHeight="1">
      <c r="A34" s="43" t="s">
        <v>73</v>
      </c>
      <c r="B34" s="27" t="s">
        <v>186</v>
      </c>
      <c r="C34" s="19"/>
      <c r="D34" s="32" t="s">
        <v>187</v>
      </c>
      <c r="E34" s="32" t="s">
        <v>188</v>
      </c>
      <c r="F34" s="32" t="s">
        <v>33</v>
      </c>
      <c r="G34" s="47">
        <v>4</v>
      </c>
      <c r="H34" s="48">
        <v>0.00625</v>
      </c>
      <c r="I34" s="49">
        <v>0.10060185185185185</v>
      </c>
      <c r="J34" s="33">
        <f t="shared" si="0"/>
        <v>0.026712962962962963</v>
      </c>
      <c r="K34" s="7">
        <f t="shared" si="2"/>
        <v>0.002175925925925925</v>
      </c>
      <c r="L34" s="34">
        <v>59</v>
      </c>
      <c r="N34" s="9">
        <f t="shared" si="1"/>
        <v>0.02515046296296296</v>
      </c>
      <c r="O34" s="5">
        <v>20</v>
      </c>
      <c r="P34" s="22"/>
    </row>
    <row r="35" spans="1:16" ht="19.5" customHeight="1">
      <c r="A35" s="18" t="s">
        <v>88</v>
      </c>
      <c r="B35" s="27" t="s">
        <v>136</v>
      </c>
      <c r="C35" s="19" t="s">
        <v>20</v>
      </c>
      <c r="D35" s="32" t="s">
        <v>215</v>
      </c>
      <c r="E35" s="32" t="s">
        <v>137</v>
      </c>
      <c r="F35" s="32" t="s">
        <v>33</v>
      </c>
      <c r="G35" s="47">
        <v>4</v>
      </c>
      <c r="H35" s="48">
        <v>0.00625</v>
      </c>
      <c r="I35" s="49">
        <v>0.10061342592592593</v>
      </c>
      <c r="J35" s="33">
        <f t="shared" si="0"/>
        <v>0.026715856481481483</v>
      </c>
      <c r="K35" s="7">
        <f t="shared" si="2"/>
        <v>0.002178819444444445</v>
      </c>
      <c r="L35" s="34">
        <v>58</v>
      </c>
      <c r="N35" s="9">
        <f t="shared" si="1"/>
        <v>0.02515335648148148</v>
      </c>
      <c r="O35" s="5">
        <v>20</v>
      </c>
      <c r="P35" s="22"/>
    </row>
    <row r="36" spans="1:16" ht="19.5" customHeight="1">
      <c r="A36" s="43" t="s">
        <v>156</v>
      </c>
      <c r="B36" s="26" t="s">
        <v>80</v>
      </c>
      <c r="C36" s="5" t="s">
        <v>96</v>
      </c>
      <c r="D36" s="30" t="s">
        <v>26</v>
      </c>
      <c r="E36" s="30" t="s">
        <v>81</v>
      </c>
      <c r="F36" s="30" t="s">
        <v>30</v>
      </c>
      <c r="G36" s="47">
        <v>3</v>
      </c>
      <c r="H36" s="48">
        <v>0.004166666666666667</v>
      </c>
      <c r="I36" s="49">
        <v>0.07655092592592593</v>
      </c>
      <c r="J36" s="33">
        <f t="shared" si="0"/>
        <v>0.026905864197530865</v>
      </c>
      <c r="K36" s="7">
        <f t="shared" si="2"/>
        <v>0.002368827160493827</v>
      </c>
      <c r="L36" s="34">
        <v>57</v>
      </c>
      <c r="N36" s="9">
        <f t="shared" si="1"/>
        <v>0.025516975308641974</v>
      </c>
      <c r="O36" s="68">
        <v>20</v>
      </c>
      <c r="P36" s="22"/>
    </row>
    <row r="37" spans="1:16" ht="19.5" customHeight="1">
      <c r="A37" s="18" t="s">
        <v>89</v>
      </c>
      <c r="B37" s="62" t="s">
        <v>175</v>
      </c>
      <c r="C37" s="63" t="s">
        <v>177</v>
      </c>
      <c r="D37" s="32" t="s">
        <v>26</v>
      </c>
      <c r="E37" s="32" t="s">
        <v>178</v>
      </c>
      <c r="F37" s="64" t="s">
        <v>179</v>
      </c>
      <c r="G37" s="47">
        <v>4</v>
      </c>
      <c r="H37" s="48">
        <v>0.00625</v>
      </c>
      <c r="I37" s="49">
        <v>0.10253472222222222</v>
      </c>
      <c r="J37" s="33">
        <f t="shared" si="0"/>
        <v>0.027196180555555557</v>
      </c>
      <c r="K37" s="7">
        <f t="shared" si="2"/>
        <v>0.002659143518518519</v>
      </c>
      <c r="L37" s="34">
        <v>56</v>
      </c>
      <c r="N37" s="9">
        <f t="shared" si="1"/>
        <v>0.025633680555555555</v>
      </c>
      <c r="O37" s="5">
        <v>0</v>
      </c>
      <c r="P37" s="22"/>
    </row>
    <row r="38" spans="1:16" ht="19.5" customHeight="1">
      <c r="A38" s="43" t="s">
        <v>90</v>
      </c>
      <c r="B38" s="26" t="s">
        <v>104</v>
      </c>
      <c r="C38" s="5" t="s">
        <v>23</v>
      </c>
      <c r="D38" s="30" t="s">
        <v>21</v>
      </c>
      <c r="E38" s="52" t="s">
        <v>105</v>
      </c>
      <c r="F38" s="30" t="s">
        <v>22</v>
      </c>
      <c r="G38" s="47">
        <v>1</v>
      </c>
      <c r="H38" s="48">
        <v>0</v>
      </c>
      <c r="I38" s="49">
        <v>0.027199074074074073</v>
      </c>
      <c r="J38" s="33">
        <f t="shared" si="0"/>
        <v>0.027199074074074073</v>
      </c>
      <c r="K38" s="7">
        <f t="shared" si="2"/>
        <v>0.0026620370370370357</v>
      </c>
      <c r="L38" s="34">
        <v>55</v>
      </c>
      <c r="N38" s="9">
        <f t="shared" si="1"/>
        <v>0.027199074074074073</v>
      </c>
      <c r="O38" s="5">
        <v>0</v>
      </c>
      <c r="P38" s="22"/>
    </row>
    <row r="39" spans="1:16" ht="19.5" customHeight="1">
      <c r="A39" s="18" t="s">
        <v>91</v>
      </c>
      <c r="B39" s="26" t="s">
        <v>128</v>
      </c>
      <c r="C39" s="5" t="s">
        <v>154</v>
      </c>
      <c r="D39" s="30" t="s">
        <v>28</v>
      </c>
      <c r="E39" s="30" t="s">
        <v>155</v>
      </c>
      <c r="F39" s="30" t="s">
        <v>30</v>
      </c>
      <c r="G39" s="47">
        <v>3</v>
      </c>
      <c r="H39" s="48">
        <v>0.004166666666666667</v>
      </c>
      <c r="I39" s="49">
        <v>0.07839120370370371</v>
      </c>
      <c r="J39" s="33">
        <f t="shared" si="0"/>
        <v>0.027519290123456792</v>
      </c>
      <c r="K39" s="7">
        <f t="shared" si="2"/>
        <v>0.002982253086419754</v>
      </c>
      <c r="L39" s="34">
        <v>54</v>
      </c>
      <c r="N39" s="9">
        <f t="shared" si="1"/>
        <v>0.026130401234567904</v>
      </c>
      <c r="O39" s="5">
        <v>20</v>
      </c>
      <c r="P39" s="22"/>
    </row>
    <row r="40" spans="1:16" ht="19.5" customHeight="1">
      <c r="A40" s="43" t="s">
        <v>157</v>
      </c>
      <c r="B40" s="26" t="s">
        <v>180</v>
      </c>
      <c r="C40" s="5" t="s">
        <v>181</v>
      </c>
      <c r="D40" s="30" t="s">
        <v>26</v>
      </c>
      <c r="E40" s="30" t="s">
        <v>182</v>
      </c>
      <c r="F40" s="30" t="s">
        <v>179</v>
      </c>
      <c r="G40" s="47">
        <v>4</v>
      </c>
      <c r="H40" s="48">
        <v>0.00625</v>
      </c>
      <c r="I40" s="49">
        <v>0.10445601851851853</v>
      </c>
      <c r="J40" s="33">
        <f t="shared" si="0"/>
        <v>0.027676504629629634</v>
      </c>
      <c r="K40" s="7">
        <f t="shared" si="2"/>
        <v>0.0031394675925925965</v>
      </c>
      <c r="L40" s="34">
        <v>53</v>
      </c>
      <c r="N40" s="9">
        <f t="shared" si="1"/>
        <v>0.026114004629629633</v>
      </c>
      <c r="O40" s="5">
        <v>0</v>
      </c>
      <c r="P40" s="22"/>
    </row>
    <row r="41" spans="1:16" ht="19.5" customHeight="1">
      <c r="A41" s="18" t="s">
        <v>204</v>
      </c>
      <c r="B41" s="27" t="s">
        <v>99</v>
      </c>
      <c r="C41" s="19" t="s">
        <v>38</v>
      </c>
      <c r="D41" s="32" t="s">
        <v>100</v>
      </c>
      <c r="E41" s="32" t="s">
        <v>101</v>
      </c>
      <c r="F41" s="32" t="s">
        <v>33</v>
      </c>
      <c r="G41" s="47">
        <v>4</v>
      </c>
      <c r="H41" s="48">
        <v>0.00625</v>
      </c>
      <c r="I41" s="49">
        <v>0.1044675925925926</v>
      </c>
      <c r="J41" s="33">
        <f t="shared" si="0"/>
        <v>0.02767939814814815</v>
      </c>
      <c r="K41" s="7">
        <f t="shared" si="2"/>
        <v>0.003142361111111113</v>
      </c>
      <c r="L41" s="34">
        <v>52</v>
      </c>
      <c r="N41" s="9">
        <f t="shared" si="1"/>
        <v>0.02611689814814815</v>
      </c>
      <c r="O41" s="5">
        <v>20</v>
      </c>
      <c r="P41" s="22"/>
    </row>
    <row r="42" spans="1:16" ht="19.5" customHeight="1">
      <c r="A42" s="43" t="s">
        <v>205</v>
      </c>
      <c r="B42" s="26" t="s">
        <v>43</v>
      </c>
      <c r="C42" s="5" t="s">
        <v>32</v>
      </c>
      <c r="D42" s="30" t="s">
        <v>21</v>
      </c>
      <c r="E42" s="30" t="s">
        <v>44</v>
      </c>
      <c r="F42" s="30" t="s">
        <v>33</v>
      </c>
      <c r="G42" s="47">
        <v>4</v>
      </c>
      <c r="H42" s="48">
        <v>0.00625</v>
      </c>
      <c r="I42" s="49">
        <v>0.10450231481481481</v>
      </c>
      <c r="J42" s="33">
        <f t="shared" si="0"/>
        <v>0.027688078703703704</v>
      </c>
      <c r="K42" s="7">
        <f t="shared" si="2"/>
        <v>0.0031510416666666666</v>
      </c>
      <c r="L42" s="34">
        <v>51</v>
      </c>
      <c r="N42" s="9">
        <f t="shared" si="1"/>
        <v>0.026125578703703703</v>
      </c>
      <c r="O42" s="5">
        <v>20</v>
      </c>
      <c r="P42" s="22"/>
    </row>
    <row r="43" spans="1:16" ht="19.5" customHeight="1">
      <c r="A43" s="18" t="s">
        <v>206</v>
      </c>
      <c r="B43" s="27" t="s">
        <v>120</v>
      </c>
      <c r="C43" s="19" t="s">
        <v>121</v>
      </c>
      <c r="D43" s="30" t="s">
        <v>122</v>
      </c>
      <c r="E43" s="30" t="s">
        <v>123</v>
      </c>
      <c r="F43" s="32" t="s">
        <v>124</v>
      </c>
      <c r="G43" s="47">
        <v>1</v>
      </c>
      <c r="H43" s="48">
        <v>0</v>
      </c>
      <c r="I43" s="49">
        <v>0.028356481481481483</v>
      </c>
      <c r="J43" s="33">
        <f t="shared" si="0"/>
        <v>0.028356481481481483</v>
      </c>
      <c r="K43" s="7">
        <f t="shared" si="2"/>
        <v>0.0038194444444444448</v>
      </c>
      <c r="L43" s="34">
        <v>50</v>
      </c>
      <c r="N43" s="9">
        <f t="shared" si="1"/>
        <v>0.028356481481481483</v>
      </c>
      <c r="O43" s="5">
        <v>20</v>
      </c>
      <c r="P43" s="22"/>
    </row>
    <row r="44" spans="1:16" ht="19.5" customHeight="1">
      <c r="A44" s="43" t="s">
        <v>207</v>
      </c>
      <c r="B44" s="26" t="s">
        <v>94</v>
      </c>
      <c r="C44" s="5" t="s">
        <v>117</v>
      </c>
      <c r="D44" s="30" t="s">
        <v>21</v>
      </c>
      <c r="E44" s="30" t="s">
        <v>119</v>
      </c>
      <c r="F44" s="30" t="s">
        <v>22</v>
      </c>
      <c r="G44" s="47">
        <v>1</v>
      </c>
      <c r="H44" s="48">
        <v>0</v>
      </c>
      <c r="I44" s="49">
        <v>0.028761574074074075</v>
      </c>
      <c r="J44" s="33">
        <f t="shared" si="0"/>
        <v>0.028761574074074075</v>
      </c>
      <c r="K44" s="7">
        <f t="shared" si="2"/>
        <v>0.004224537037037037</v>
      </c>
      <c r="L44" s="34">
        <v>49</v>
      </c>
      <c r="N44" s="9">
        <f t="shared" si="1"/>
        <v>0.028761574074074075</v>
      </c>
      <c r="O44" s="5">
        <v>0</v>
      </c>
      <c r="P44" s="22"/>
    </row>
    <row r="45" spans="1:16" ht="19.5" customHeight="1">
      <c r="A45" s="18" t="s">
        <v>208</v>
      </c>
      <c r="B45" s="26" t="s">
        <v>133</v>
      </c>
      <c r="C45" s="5" t="s">
        <v>117</v>
      </c>
      <c r="D45" s="30" t="s">
        <v>26</v>
      </c>
      <c r="E45" s="30" t="s">
        <v>134</v>
      </c>
      <c r="F45" s="30" t="s">
        <v>30</v>
      </c>
      <c r="G45" s="47">
        <v>3</v>
      </c>
      <c r="H45" s="48">
        <v>0.004166666666666667</v>
      </c>
      <c r="I45" s="49">
        <v>0.08902777777777778</v>
      </c>
      <c r="J45" s="33">
        <f t="shared" si="0"/>
        <v>0.031064814814814812</v>
      </c>
      <c r="K45" s="7">
        <f t="shared" si="2"/>
        <v>0.006527777777777775</v>
      </c>
      <c r="L45" s="34">
        <v>48</v>
      </c>
      <c r="N45" s="9">
        <f t="shared" si="1"/>
        <v>0.029675925925925925</v>
      </c>
      <c r="O45" s="5">
        <v>20</v>
      </c>
      <c r="P45" s="22"/>
    </row>
    <row r="46" spans="1:16" ht="19.5" customHeight="1">
      <c r="A46" s="43" t="s">
        <v>209</v>
      </c>
      <c r="B46" s="27" t="s">
        <v>125</v>
      </c>
      <c r="C46" s="19" t="s">
        <v>126</v>
      </c>
      <c r="D46" s="32" t="s">
        <v>110</v>
      </c>
      <c r="E46" s="32" t="s">
        <v>127</v>
      </c>
      <c r="F46" s="32" t="s">
        <v>22</v>
      </c>
      <c r="G46" s="47">
        <v>1</v>
      </c>
      <c r="H46" s="48">
        <v>0</v>
      </c>
      <c r="I46" s="49">
        <v>0.03125</v>
      </c>
      <c r="J46" s="33">
        <f t="shared" si="0"/>
        <v>0.03125</v>
      </c>
      <c r="K46" s="7">
        <f t="shared" si="2"/>
        <v>0.006712962962962962</v>
      </c>
      <c r="L46" s="34">
        <v>47</v>
      </c>
      <c r="N46" s="9">
        <f t="shared" si="1"/>
        <v>0.03125</v>
      </c>
      <c r="O46" s="5">
        <v>0</v>
      </c>
      <c r="P46" s="22"/>
    </row>
    <row r="47" spans="1:16" ht="19.5" customHeight="1">
      <c r="A47" s="18" t="s">
        <v>210</v>
      </c>
      <c r="B47" s="62" t="s">
        <v>164</v>
      </c>
      <c r="C47" s="63" t="s">
        <v>165</v>
      </c>
      <c r="D47" s="30" t="s">
        <v>28</v>
      </c>
      <c r="E47" s="30" t="s">
        <v>97</v>
      </c>
      <c r="F47" s="64" t="s">
        <v>98</v>
      </c>
      <c r="G47" s="47">
        <v>3</v>
      </c>
      <c r="H47" s="48">
        <v>0.004166666666666667</v>
      </c>
      <c r="I47" s="49">
        <v>0.09079861111111111</v>
      </c>
      <c r="J47" s="33">
        <f t="shared" si="0"/>
        <v>0.03165509259259259</v>
      </c>
      <c r="K47" s="7">
        <f t="shared" si="2"/>
        <v>0.007118055555555551</v>
      </c>
      <c r="L47" s="34">
        <v>46</v>
      </c>
      <c r="N47" s="9">
        <f t="shared" si="1"/>
        <v>0.0302662037037037</v>
      </c>
      <c r="O47" s="5">
        <v>0</v>
      </c>
      <c r="P47" s="22"/>
    </row>
    <row r="48" spans="1:16" ht="19.5" customHeight="1">
      <c r="A48" s="43" t="s">
        <v>211</v>
      </c>
      <c r="B48" s="27" t="s">
        <v>84</v>
      </c>
      <c r="C48" s="19" t="s">
        <v>86</v>
      </c>
      <c r="D48" s="32" t="s">
        <v>28</v>
      </c>
      <c r="E48" s="32" t="s">
        <v>97</v>
      </c>
      <c r="F48" s="32" t="s">
        <v>98</v>
      </c>
      <c r="G48" s="47">
        <v>3</v>
      </c>
      <c r="H48" s="48">
        <v>0.004166666666666667</v>
      </c>
      <c r="I48" s="49">
        <v>0.09081018518518519</v>
      </c>
      <c r="J48" s="33">
        <f t="shared" si="0"/>
        <v>0.03165895061728395</v>
      </c>
      <c r="K48" s="7">
        <f t="shared" si="2"/>
        <v>0.007121913580246914</v>
      </c>
      <c r="L48" s="34">
        <v>45</v>
      </c>
      <c r="N48" s="9">
        <f t="shared" si="1"/>
        <v>0.030270061728395064</v>
      </c>
      <c r="O48" s="5">
        <v>0</v>
      </c>
      <c r="P48" s="22"/>
    </row>
    <row r="49" spans="1:16" ht="19.5" customHeight="1">
      <c r="A49" s="43"/>
      <c r="B49" s="26" t="s">
        <v>112</v>
      </c>
      <c r="C49" s="5" t="s">
        <v>107</v>
      </c>
      <c r="D49" s="30" t="s">
        <v>26</v>
      </c>
      <c r="E49" s="30" t="s">
        <v>115</v>
      </c>
      <c r="F49" s="30" t="s">
        <v>116</v>
      </c>
      <c r="G49" s="47">
        <v>1</v>
      </c>
      <c r="H49" s="48">
        <v>0</v>
      </c>
      <c r="I49" s="49" t="s">
        <v>118</v>
      </c>
      <c r="J49" s="33" t="e">
        <f t="shared" si="0"/>
        <v>#VALUE!</v>
      </c>
      <c r="K49" s="7"/>
      <c r="L49" s="34"/>
      <c r="N49" s="9"/>
      <c r="O49" s="5">
        <v>0</v>
      </c>
      <c r="P49" s="22"/>
    </row>
    <row r="50" spans="1:16" ht="19.5" customHeight="1">
      <c r="A50" s="43"/>
      <c r="B50" s="26" t="s">
        <v>175</v>
      </c>
      <c r="C50" s="5" t="s">
        <v>20</v>
      </c>
      <c r="D50" s="30" t="s">
        <v>100</v>
      </c>
      <c r="E50" s="32" t="s">
        <v>176</v>
      </c>
      <c r="F50" s="30" t="s">
        <v>30</v>
      </c>
      <c r="G50" s="47">
        <v>3</v>
      </c>
      <c r="H50" s="48">
        <v>0.004166666666666667</v>
      </c>
      <c r="I50" s="49" t="s">
        <v>118</v>
      </c>
      <c r="J50" s="33" t="e">
        <f t="shared" si="0"/>
        <v>#VALUE!</v>
      </c>
      <c r="K50" s="7"/>
      <c r="L50" s="34"/>
      <c r="N50" s="9"/>
      <c r="O50" s="5">
        <v>20</v>
      </c>
      <c r="P50" s="22"/>
    </row>
    <row r="51" spans="1:16" ht="19.5" customHeight="1">
      <c r="A51" s="18"/>
      <c r="B51" s="27" t="s">
        <v>183</v>
      </c>
      <c r="C51" s="19" t="s">
        <v>38</v>
      </c>
      <c r="D51" s="32" t="s">
        <v>110</v>
      </c>
      <c r="E51" s="30" t="s">
        <v>184</v>
      </c>
      <c r="F51" s="32" t="s">
        <v>30</v>
      </c>
      <c r="G51" s="47">
        <v>3</v>
      </c>
      <c r="H51" s="48">
        <v>0.004166666666666667</v>
      </c>
      <c r="I51" s="49" t="s">
        <v>118</v>
      </c>
      <c r="J51" s="33" t="e">
        <f t="shared" si="0"/>
        <v>#VALUE!</v>
      </c>
      <c r="K51" s="7"/>
      <c r="L51" s="6"/>
      <c r="N51" s="9"/>
      <c r="O51" s="5">
        <v>20</v>
      </c>
      <c r="P51" s="22"/>
    </row>
    <row r="52" spans="1:15" ht="15" customHeight="1">
      <c r="A52" s="1" t="s">
        <v>216</v>
      </c>
      <c r="G52" s="70"/>
      <c r="H52" s="71"/>
      <c r="I52" s="71"/>
      <c r="J52" s="71"/>
      <c r="K52" s="71"/>
      <c r="L52" s="71"/>
      <c r="M52" s="71"/>
      <c r="N52" s="71"/>
      <c r="O52">
        <f>SUM(O8:O51)</f>
        <v>680</v>
      </c>
    </row>
    <row r="53" ht="12.75">
      <c r="A53" s="1" t="s">
        <v>203</v>
      </c>
    </row>
    <row r="54" spans="1:11" ht="12.75">
      <c r="A54" s="1" t="s">
        <v>74</v>
      </c>
      <c r="J54" s="3" t="s">
        <v>202</v>
      </c>
      <c r="K54" s="16" t="s">
        <v>201</v>
      </c>
    </row>
    <row r="55" spans="1:12" s="23" customFormat="1" ht="12.75">
      <c r="A55" s="58" t="s">
        <v>213</v>
      </c>
      <c r="B55" s="54"/>
      <c r="C55" s="54"/>
      <c r="D55" s="55"/>
      <c r="E55" s="55"/>
      <c r="F55" s="55"/>
      <c r="G55" s="56"/>
      <c r="H55" s="57"/>
      <c r="I55" s="57"/>
      <c r="J55" s="25"/>
      <c r="K55" s="25"/>
      <c r="L55" s="24"/>
    </row>
    <row r="56" ht="12.75">
      <c r="A56" t="s">
        <v>102</v>
      </c>
    </row>
  </sheetData>
  <mergeCells count="5">
    <mergeCell ref="A1:L1"/>
    <mergeCell ref="G52:N52"/>
    <mergeCell ref="F4:O4"/>
    <mergeCell ref="P6:P7"/>
    <mergeCell ref="A3:J3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ady</cp:lastModifiedBy>
  <cp:lastPrinted>2003-04-09T18:29:19Z</cp:lastPrinted>
  <dcterms:created xsi:type="dcterms:W3CDTF">1997-01-24T11:07:25Z</dcterms:created>
  <dcterms:modified xsi:type="dcterms:W3CDTF">2008-06-07T22:44:37Z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-1011635350</vt:i4>
  </property>
  <property fmtid="{D5CDD505-2E9C-101B-9397-08002B2CF9AE}" pid="3" name="_EmailSubject">
    <vt:lpwstr>Výsledky 2 kola TCL a po dvoch kolách</vt:lpwstr>
  </property>
  <property fmtid="{D5CDD505-2E9C-101B-9397-08002B2CF9AE}" pid="4" name="_AuthorEmail">
    <vt:lpwstr>dubosl@privatnet.sk</vt:lpwstr>
  </property>
  <property fmtid="{D5CDD505-2E9C-101B-9397-08002B2CF9AE}" pid="5" name="_AuthorEmailDisplayName">
    <vt:lpwstr>Ladislav Dubos</vt:lpwstr>
  </property>
  <property fmtid="{D5CDD505-2E9C-101B-9397-08002B2CF9AE}" pid="6" name="_ReviewingToolsShownOnce">
    <vt:lpwstr/>
  </property>
</Properties>
</file>