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460" activeTab="0"/>
  </bookViews>
  <sheets>
    <sheet name="List1" sheetId="1" r:id="rId1"/>
    <sheet name="List3" sheetId="2" r:id="rId2"/>
    <sheet name="List4" sheetId="3" r:id="rId3"/>
  </sheets>
  <definedNames>
    <definedName name="_xlnm.Print_Area" localSheetId="0">'List1'!$A$1:$O$48</definedName>
  </definedNames>
  <calcPr fullCalcOnLoad="1"/>
</workbook>
</file>

<file path=xl/sharedStrings.xml><?xml version="1.0" encoding="utf-8"?>
<sst xmlns="http://schemas.openxmlformats.org/spreadsheetml/2006/main" count="256" uniqueCount="186">
  <si>
    <t xml:space="preserve">        V Ý S L E D K Y</t>
  </si>
  <si>
    <t>Po-</t>
  </si>
  <si>
    <t>Priezvisko</t>
  </si>
  <si>
    <t>Meno</t>
  </si>
  <si>
    <t>Kód</t>
  </si>
  <si>
    <t>Dátum</t>
  </si>
  <si>
    <t>Kate -</t>
  </si>
  <si>
    <t>Handicap</t>
  </si>
  <si>
    <t>Dosiahnutý</t>
  </si>
  <si>
    <t>Strata</t>
  </si>
  <si>
    <t>Body do</t>
  </si>
  <si>
    <t>Klub</t>
  </si>
  <si>
    <t>klubu</t>
  </si>
  <si>
    <t>narodenia</t>
  </si>
  <si>
    <t>gória</t>
  </si>
  <si>
    <t>h:m:s</t>
  </si>
  <si>
    <t>čas.  h:m:s</t>
  </si>
  <si>
    <t>na víťaza</t>
  </si>
  <si>
    <t>CK Trnava</t>
  </si>
  <si>
    <t>Počet</t>
  </si>
  <si>
    <t>kôl</t>
  </si>
  <si>
    <t>Jozef</t>
  </si>
  <si>
    <t>CKT</t>
  </si>
  <si>
    <t>VeD</t>
  </si>
  <si>
    <t>Milan</t>
  </si>
  <si>
    <t>VeC</t>
  </si>
  <si>
    <t>Ladislav</t>
  </si>
  <si>
    <t>ABS</t>
  </si>
  <si>
    <t>El</t>
  </si>
  <si>
    <t>OLY</t>
  </si>
  <si>
    <t>Karol</t>
  </si>
  <si>
    <t>VeB</t>
  </si>
  <si>
    <t>Ivan</t>
  </si>
  <si>
    <t>Roman</t>
  </si>
  <si>
    <t>VeA</t>
  </si>
  <si>
    <t>PLEVJAK</t>
  </si>
  <si>
    <t>Luboš</t>
  </si>
  <si>
    <t>86-02-05</t>
  </si>
  <si>
    <t>Michal</t>
  </si>
  <si>
    <t>Štefan</t>
  </si>
  <si>
    <t>Juraj</t>
  </si>
  <si>
    <t xml:space="preserve">Skutočný </t>
  </si>
  <si>
    <t>čas kola</t>
  </si>
  <si>
    <t>VAVRÍK</t>
  </si>
  <si>
    <t>79-06-22</t>
  </si>
  <si>
    <t>DUBÁŇ</t>
  </si>
  <si>
    <t>67-01-27</t>
  </si>
  <si>
    <t>PEŤKOVSKÝ</t>
  </si>
  <si>
    <t>72-04-01</t>
  </si>
  <si>
    <t>Redukovaný</t>
  </si>
  <si>
    <t>čas na 1 okruh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</si>
  <si>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</si>
  <si>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</si>
  <si>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</si>
  <si>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</si>
  <si>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</si>
  <si>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</si>
  <si>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</si>
  <si>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</si>
  <si>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</si>
  <si>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</si>
  <si>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</si>
  <si>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</si>
  <si>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</si>
  <si>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</si>
  <si>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</si>
  <si>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</si>
  <si>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</si>
  <si>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</si>
  <si>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</si>
  <si>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</si>
  <si>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</si>
  <si>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</si>
  <si>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</si>
  <si>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</si>
  <si>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</si>
  <si>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</si>
  <si>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</si>
  <si>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r>
      <t>Priemerná rýchlosť</t>
    </r>
    <r>
      <rPr>
        <i/>
        <sz val="10"/>
        <rFont val="Arial CE"/>
        <family val="2"/>
      </rPr>
      <t xml:space="preserve"> pretekára s najlepším časom skutočným časom na jeden okruh:</t>
    </r>
  </si>
  <si>
    <t>LIPOVSKÝ</t>
  </si>
  <si>
    <t>57-11-23</t>
  </si>
  <si>
    <t>VALÁŠEK</t>
  </si>
  <si>
    <t>Marián</t>
  </si>
  <si>
    <t>66-02-27</t>
  </si>
  <si>
    <t>FILO</t>
  </si>
  <si>
    <t>64-01-23</t>
  </si>
  <si>
    <t>HLBOCKÝ</t>
  </si>
  <si>
    <t>53-05-29</t>
  </si>
  <si>
    <t>PAŠEK</t>
  </si>
  <si>
    <t>69-03-01</t>
  </si>
  <si>
    <t>Sebastián</t>
  </si>
  <si>
    <t>Do</t>
  </si>
  <si>
    <t>28.</t>
  </si>
  <si>
    <t>30.</t>
  </si>
  <si>
    <t>31.</t>
  </si>
  <si>
    <t>32.</t>
  </si>
  <si>
    <t>štart</t>
  </si>
  <si>
    <t>Trnavská cyklistická liga GENERALI ´2008</t>
  </si>
  <si>
    <t>DUBOŠ</t>
  </si>
  <si>
    <t>55-06-16</t>
  </si>
  <si>
    <t>Marian</t>
  </si>
  <si>
    <t>CKMP</t>
  </si>
  <si>
    <t>92-00-00</t>
  </si>
  <si>
    <t>Ka</t>
  </si>
  <si>
    <t>DOKA</t>
  </si>
  <si>
    <t>CTS</t>
  </si>
  <si>
    <t>77-12-18</t>
  </si>
  <si>
    <t>Výsledky spracoval: Ladislav Duboš</t>
  </si>
  <si>
    <t>TCL ´08</t>
  </si>
  <si>
    <t>KARABA</t>
  </si>
  <si>
    <t>44-02-20</t>
  </si>
  <si>
    <t>HOLBÍK</t>
  </si>
  <si>
    <t>Dušan</t>
  </si>
  <si>
    <t>65-10-14</t>
  </si>
  <si>
    <t>ULIČNÝ</t>
  </si>
  <si>
    <t>TRN</t>
  </si>
  <si>
    <t>64-02-15</t>
  </si>
  <si>
    <t>BODIŠ</t>
  </si>
  <si>
    <t>Viliam</t>
  </si>
  <si>
    <t>94-04-24</t>
  </si>
  <si>
    <t>96-12-21</t>
  </si>
  <si>
    <t>Pr</t>
  </si>
  <si>
    <r>
      <t>Typ pretekov</t>
    </r>
    <r>
      <rPr>
        <sz val="12"/>
        <rFont val="Arial CE"/>
        <family val="2"/>
      </rPr>
      <t>: cesta B</t>
    </r>
  </si>
  <si>
    <t>Peter</t>
  </si>
  <si>
    <t>DNF</t>
  </si>
  <si>
    <t>Trasa: Sušička D.Dubové-H.Dfubové-Naháč-Dechtice-Kátlovce- sušička d. Dubové -16,75 km</t>
  </si>
  <si>
    <r>
      <t>Číslo kola:</t>
    </r>
    <r>
      <rPr>
        <b/>
        <sz val="12"/>
        <rFont val="Arial CE"/>
        <family val="2"/>
      </rPr>
      <t xml:space="preserve"> 7</t>
    </r>
  </si>
  <si>
    <t>45-09-23</t>
  </si>
  <si>
    <t>BUČKO</t>
  </si>
  <si>
    <t>Jaromír</t>
  </si>
  <si>
    <t>45-10-02</t>
  </si>
  <si>
    <t>HOLLÝ</t>
  </si>
  <si>
    <t>Ján</t>
  </si>
  <si>
    <t>BRT</t>
  </si>
  <si>
    <t>48-00-00</t>
  </si>
  <si>
    <t>Ved</t>
  </si>
  <si>
    <t>BRUNOVSKÝ</t>
  </si>
  <si>
    <t>Emil</t>
  </si>
  <si>
    <t>36-00-00</t>
  </si>
  <si>
    <t>AUGUSTÍN</t>
  </si>
  <si>
    <t>95-04-26</t>
  </si>
  <si>
    <t xml:space="preserve">KUJOVIČ     </t>
  </si>
  <si>
    <t>Bohuslav</t>
  </si>
  <si>
    <t>56-04-28</t>
  </si>
  <si>
    <t>HORVÁTH</t>
  </si>
  <si>
    <t>54-09-16</t>
  </si>
  <si>
    <t>BEHUL</t>
  </si>
  <si>
    <t>63-08-16</t>
  </si>
  <si>
    <t>MELICHER</t>
  </si>
  <si>
    <t>66-12-10</t>
  </si>
  <si>
    <t>KOLLÁR</t>
  </si>
  <si>
    <t>CABADAJ</t>
  </si>
  <si>
    <t>70-04-19</t>
  </si>
  <si>
    <t>GREBEČI</t>
  </si>
  <si>
    <t>Dalibor</t>
  </si>
  <si>
    <t>ZPB</t>
  </si>
  <si>
    <t>77-03-11</t>
  </si>
  <si>
    <t>ŠKULTÉTY</t>
  </si>
  <si>
    <t>Elvis</t>
  </si>
  <si>
    <t>72-01-29</t>
  </si>
  <si>
    <t>BACHRATÝ</t>
  </si>
  <si>
    <t>Róbert</t>
  </si>
  <si>
    <t>DTr</t>
  </si>
  <si>
    <t>87-05-06</t>
  </si>
  <si>
    <t>NEMČÍK</t>
  </si>
  <si>
    <t>CKAN</t>
  </si>
  <si>
    <t>80-00-00</t>
  </si>
  <si>
    <t>VOZÁR</t>
  </si>
  <si>
    <t>81-00-00</t>
  </si>
  <si>
    <t>dlh</t>
  </si>
  <si>
    <t>František</t>
  </si>
  <si>
    <t>59-02-04</t>
  </si>
  <si>
    <t>29.</t>
  </si>
  <si>
    <t>33.</t>
  </si>
  <si>
    <t>41,845 km/h</t>
  </si>
  <si>
    <t>Víťazom 7. kola TCL 2008 sa stal  Karol Lipovský  CKMP  Trnava</t>
  </si>
  <si>
    <r>
      <t>Karol Lipovský</t>
    </r>
    <r>
      <rPr>
        <sz val="10"/>
        <rFont val="Arial CE"/>
        <family val="0"/>
      </rPr>
      <t xml:space="preserve">  CKMP Trnava</t>
    </r>
  </si>
  <si>
    <r>
      <t>Počasie</t>
    </r>
    <r>
      <rPr>
        <i/>
        <sz val="10"/>
        <rFont val="Arial CE"/>
        <family val="2"/>
      </rPr>
      <t>: Juhozápadný vietor, teplota  27° C. slnečno</t>
    </r>
  </si>
  <si>
    <r>
      <t>Dátum:</t>
    </r>
    <r>
      <rPr>
        <b/>
        <sz val="12"/>
        <rFont val="Arial CE"/>
        <family val="0"/>
      </rPr>
      <t xml:space="preserve"> 28.05.2008</t>
    </r>
  </si>
  <si>
    <t>TOMAŠOVIČOVÁ</t>
  </si>
  <si>
    <t>Michaela</t>
  </si>
  <si>
    <t>DUB</t>
  </si>
  <si>
    <t>95-00-00</t>
  </si>
  <si>
    <t>VOGEL</t>
  </si>
  <si>
    <t>KPE</t>
  </si>
  <si>
    <t>69-12-27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</si>
</sst>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0">
    <font>
      <sz val="10"/>
      <name val="Arial CE"/>
      <family val="0"/>
    </font>
    <font>
      <b/>
      <i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Fill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1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0" xfId="0" applyFont="1" applyAlignment="1">
      <alignment/>
    </xf>
    <xf numFmtId="21" fontId="7" fillId="0" borderId="0" xfId="0" applyNumberFormat="1" applyFont="1" applyAlignment="1">
      <alignment/>
    </xf>
    <xf numFmtId="21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/>
    </xf>
    <xf numFmtId="21" fontId="0" fillId="0" borderId="1" xfId="0" applyNumberFormat="1" applyBorder="1" applyAlignment="1">
      <alignment horizontal="right"/>
    </xf>
    <xf numFmtId="21" fontId="0" fillId="0" borderId="1" xfId="0" applyNumberFormat="1" applyFill="1" applyBorder="1" applyAlignment="1">
      <alignment horizontal="right"/>
    </xf>
    <xf numFmtId="0" fontId="6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6" xfId="0" applyBorder="1" applyAlignment="1">
      <alignment/>
    </xf>
    <xf numFmtId="21" fontId="6" fillId="0" borderId="1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ill="1" applyAlignment="1">
      <alignment/>
    </xf>
    <xf numFmtId="0" fontId="0" fillId="0" borderId="4" xfId="0" applyBorder="1" applyAlignment="1">
      <alignment horizontal="center"/>
    </xf>
    <xf numFmtId="21" fontId="0" fillId="0" borderId="4" xfId="0" applyNumberFormat="1" applyBorder="1" applyAlignment="1">
      <alignment/>
    </xf>
    <xf numFmtId="21" fontId="0" fillId="0" borderId="4" xfId="0" applyNumberFormat="1" applyBorder="1" applyAlignment="1">
      <alignment horizontal="right"/>
    </xf>
    <xf numFmtId="21" fontId="6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21" fontId="1" fillId="0" borderId="5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1" fontId="1" fillId="0" borderId="3" xfId="0" applyNumberFormat="1" applyFont="1" applyBorder="1" applyAlignment="1">
      <alignment/>
    </xf>
    <xf numFmtId="21" fontId="1" fillId="0" borderId="5" xfId="0" applyNumberFormat="1" applyFont="1" applyBorder="1" applyAlignment="1">
      <alignment/>
    </xf>
    <xf numFmtId="21" fontId="1" fillId="0" borderId="3" xfId="0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21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6487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76200</xdr:colOff>
      <xdr:row>1</xdr:row>
      <xdr:rowOff>0</xdr:rowOff>
    </xdr:from>
    <xdr:to>
      <xdr:col>13</xdr:col>
      <xdr:colOff>676275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28600"/>
          <a:ext cx="2105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="85" zoomScaleNormal="85" workbookViewId="0" topLeftCell="A1">
      <selection activeCell="G14" sqref="G14"/>
    </sheetView>
  </sheetViews>
  <sheetFormatPr defaultColWidth="9.00390625" defaultRowHeight="12.75"/>
  <cols>
    <col min="1" max="1" width="4.625" style="0" customWidth="1"/>
    <col min="2" max="2" width="15.25390625" style="0" customWidth="1"/>
    <col min="3" max="3" width="10.375" style="0" customWidth="1"/>
    <col min="4" max="4" width="6.625" style="3" customWidth="1"/>
    <col min="5" max="5" width="10.00390625" style="3" customWidth="1"/>
    <col min="6" max="6" width="6.00390625" style="3" customWidth="1"/>
    <col min="7" max="7" width="6.00390625" style="21" customWidth="1"/>
    <col min="8" max="8" width="9.25390625" style="2" customWidth="1"/>
    <col min="9" max="9" width="10.875" style="2" customWidth="1"/>
    <col min="10" max="10" width="14.75390625" style="2" customWidth="1"/>
    <col min="11" max="11" width="9.125" style="2" customWidth="1"/>
    <col min="12" max="12" width="10.625" style="3" customWidth="1"/>
    <col min="13" max="13" width="15.875" style="0" hidden="1" customWidth="1"/>
    <col min="14" max="14" width="10.125" style="0" customWidth="1"/>
    <col min="15" max="15" width="5.625" style="0" customWidth="1"/>
  </cols>
  <sheetData>
    <row r="1" spans="1:13" s="24" customFormat="1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25"/>
    </row>
    <row r="2" spans="1:13" ht="24.75" customHeight="1">
      <c r="A2" s="21"/>
      <c r="B2" s="17" t="s">
        <v>97</v>
      </c>
      <c r="D2"/>
      <c r="G2" s="3"/>
      <c r="H2" s="3"/>
      <c r="I2" s="18" t="s">
        <v>122</v>
      </c>
      <c r="L2" s="7"/>
      <c r="M2" s="3"/>
    </row>
    <row r="3" spans="1:9" ht="14.25">
      <c r="A3" s="4"/>
      <c r="B3" s="4"/>
      <c r="C3" s="4"/>
      <c r="D3" s="5"/>
      <c r="E3" s="5"/>
      <c r="F3" s="5"/>
      <c r="G3" s="20"/>
      <c r="H3" s="6"/>
      <c r="I3" s="6"/>
    </row>
    <row r="4" spans="1:15" ht="15.75">
      <c r="A4" s="17" t="s">
        <v>126</v>
      </c>
      <c r="C4" s="17" t="s">
        <v>178</v>
      </c>
      <c r="F4" s="67" t="s">
        <v>125</v>
      </c>
      <c r="G4" s="67"/>
      <c r="H4" s="67"/>
      <c r="I4" s="67"/>
      <c r="J4" s="67"/>
      <c r="K4" s="67"/>
      <c r="L4" s="67"/>
      <c r="M4" s="67"/>
      <c r="N4" s="67"/>
      <c r="O4" s="67"/>
    </row>
    <row r="5" ht="24" customHeight="1"/>
    <row r="6" spans="1:15" ht="17.25" customHeight="1">
      <c r="A6" s="13" t="s">
        <v>1</v>
      </c>
      <c r="B6" s="55" t="s">
        <v>2</v>
      </c>
      <c r="C6" s="55" t="s">
        <v>3</v>
      </c>
      <c r="D6" s="14" t="s">
        <v>4</v>
      </c>
      <c r="E6" s="14" t="s">
        <v>5</v>
      </c>
      <c r="F6" s="14" t="s">
        <v>6</v>
      </c>
      <c r="G6" s="57" t="s">
        <v>19</v>
      </c>
      <c r="H6" s="59" t="s">
        <v>7</v>
      </c>
      <c r="I6" s="59" t="s">
        <v>8</v>
      </c>
      <c r="J6" s="59" t="s">
        <v>49</v>
      </c>
      <c r="K6" s="59" t="s">
        <v>9</v>
      </c>
      <c r="L6" s="14" t="s">
        <v>10</v>
      </c>
      <c r="M6" s="11" t="s">
        <v>11</v>
      </c>
      <c r="N6" s="61" t="s">
        <v>41</v>
      </c>
      <c r="O6" s="61" t="s">
        <v>96</v>
      </c>
    </row>
    <row r="7" spans="1:15" ht="12.75">
      <c r="A7" s="15"/>
      <c r="B7" s="56"/>
      <c r="C7" s="56"/>
      <c r="D7" s="16" t="s">
        <v>12</v>
      </c>
      <c r="E7" s="16" t="s">
        <v>13</v>
      </c>
      <c r="F7" s="16" t="s">
        <v>14</v>
      </c>
      <c r="G7" s="58" t="s">
        <v>20</v>
      </c>
      <c r="H7" s="60" t="s">
        <v>15</v>
      </c>
      <c r="I7" s="60" t="s">
        <v>16</v>
      </c>
      <c r="J7" s="60" t="s">
        <v>50</v>
      </c>
      <c r="K7" s="60" t="s">
        <v>17</v>
      </c>
      <c r="L7" s="16" t="s">
        <v>108</v>
      </c>
      <c r="M7" s="11"/>
      <c r="N7" s="54" t="s">
        <v>42</v>
      </c>
      <c r="O7" s="54"/>
    </row>
    <row r="8" spans="1:15" ht="17.25" customHeight="1">
      <c r="A8" s="62" t="s">
        <v>51</v>
      </c>
      <c r="B8" s="45" t="s">
        <v>79</v>
      </c>
      <c r="C8" s="46" t="s">
        <v>30</v>
      </c>
      <c r="D8" s="47" t="s">
        <v>101</v>
      </c>
      <c r="E8" s="46" t="s">
        <v>80</v>
      </c>
      <c r="F8" s="47" t="s">
        <v>25</v>
      </c>
      <c r="G8" s="49">
        <v>2</v>
      </c>
      <c r="H8" s="50">
        <v>0.001388888888888889</v>
      </c>
      <c r="I8" s="51">
        <v>0.033368055555555554</v>
      </c>
      <c r="J8" s="52">
        <f aca="true" t="shared" si="0" ref="J8:J43">(I8+H8)/G8</f>
        <v>0.017378472222222222</v>
      </c>
      <c r="K8" s="50">
        <v>0</v>
      </c>
      <c r="L8" s="53">
        <v>60</v>
      </c>
      <c r="N8" s="12">
        <f>I8/G8</f>
        <v>0.016684027777777777</v>
      </c>
      <c r="O8">
        <v>20</v>
      </c>
    </row>
    <row r="9" spans="1:15" ht="19.5" customHeight="1">
      <c r="A9" s="22" t="s">
        <v>52</v>
      </c>
      <c r="B9" s="33" t="s">
        <v>81</v>
      </c>
      <c r="C9" s="8" t="s">
        <v>82</v>
      </c>
      <c r="D9" s="39" t="s">
        <v>101</v>
      </c>
      <c r="E9" s="8" t="s">
        <v>83</v>
      </c>
      <c r="F9" s="39" t="s">
        <v>31</v>
      </c>
      <c r="G9" s="22">
        <v>3</v>
      </c>
      <c r="H9" s="10">
        <v>0.002777777777777778</v>
      </c>
      <c r="I9" s="31">
        <v>0.05030092592592592</v>
      </c>
      <c r="J9" s="37">
        <f t="shared" si="0"/>
        <v>0.0176929012345679</v>
      </c>
      <c r="K9" s="10">
        <f>J9-$J$8</f>
        <v>0.00031442901234567805</v>
      </c>
      <c r="L9" s="9">
        <v>59</v>
      </c>
      <c r="N9" s="12">
        <f aca="true" t="shared" si="1" ref="N9:N40">I9/G9</f>
        <v>0.016766975308641973</v>
      </c>
      <c r="O9">
        <v>20</v>
      </c>
    </row>
    <row r="10" spans="1:15" ht="19.5" customHeight="1">
      <c r="A10" s="62" t="s">
        <v>53</v>
      </c>
      <c r="B10" s="35" t="s">
        <v>153</v>
      </c>
      <c r="C10" s="23" t="s">
        <v>154</v>
      </c>
      <c r="D10" s="41" t="s">
        <v>155</v>
      </c>
      <c r="E10" s="23" t="s">
        <v>156</v>
      </c>
      <c r="F10" s="41" t="s">
        <v>34</v>
      </c>
      <c r="G10" s="22">
        <v>4</v>
      </c>
      <c r="H10" s="10">
        <v>0.004166666666666667</v>
      </c>
      <c r="I10" s="31">
        <v>0.06800925925925926</v>
      </c>
      <c r="J10" s="37">
        <f t="shared" si="0"/>
        <v>0.01804398148148148</v>
      </c>
      <c r="K10" s="10">
        <f>J10-$J$8</f>
        <v>0.000665509259259258</v>
      </c>
      <c r="L10" s="53">
        <v>58</v>
      </c>
      <c r="N10" s="12">
        <f t="shared" si="1"/>
        <v>0.017002314814814814</v>
      </c>
      <c r="O10">
        <v>20</v>
      </c>
    </row>
    <row r="11" spans="1:15" ht="19.5" customHeight="1">
      <c r="A11" s="22" t="s">
        <v>54</v>
      </c>
      <c r="B11" s="38" t="s">
        <v>117</v>
      </c>
      <c r="C11" s="36" t="s">
        <v>118</v>
      </c>
      <c r="D11" s="40" t="s">
        <v>27</v>
      </c>
      <c r="E11" s="36" t="s">
        <v>119</v>
      </c>
      <c r="F11" s="40" t="s">
        <v>91</v>
      </c>
      <c r="G11" s="22">
        <v>2</v>
      </c>
      <c r="H11" s="10">
        <v>0.001388888888888889</v>
      </c>
      <c r="I11" s="31">
        <v>0.034756944444444444</v>
      </c>
      <c r="J11" s="37">
        <f t="shared" si="0"/>
        <v>0.018072916666666668</v>
      </c>
      <c r="K11" s="10">
        <f aca="true" t="shared" si="2" ref="K11:K40">J11-$J$8</f>
        <v>0.0006944444444444454</v>
      </c>
      <c r="L11" s="9">
        <v>57</v>
      </c>
      <c r="N11" s="12">
        <f t="shared" si="1"/>
        <v>0.017378472222222222</v>
      </c>
      <c r="O11">
        <v>0</v>
      </c>
    </row>
    <row r="12" spans="1:15" ht="19.5" customHeight="1">
      <c r="A12" s="62" t="s">
        <v>55</v>
      </c>
      <c r="B12" s="33" t="s">
        <v>98</v>
      </c>
      <c r="C12" s="8" t="s">
        <v>26</v>
      </c>
      <c r="D12" s="39" t="s">
        <v>22</v>
      </c>
      <c r="E12" s="8" t="s">
        <v>99</v>
      </c>
      <c r="F12" s="39" t="s">
        <v>25</v>
      </c>
      <c r="G12" s="22">
        <v>2</v>
      </c>
      <c r="H12" s="10">
        <v>0.001388888888888889</v>
      </c>
      <c r="I12" s="31">
        <v>0.03479166666666667</v>
      </c>
      <c r="J12" s="37">
        <f t="shared" si="0"/>
        <v>0.01809027777777778</v>
      </c>
      <c r="K12" s="10">
        <f t="shared" si="2"/>
        <v>0.0007118055555555593</v>
      </c>
      <c r="L12" s="53">
        <v>56</v>
      </c>
      <c r="M12" t="s">
        <v>18</v>
      </c>
      <c r="N12" s="12">
        <f t="shared" si="1"/>
        <v>0.017395833333333336</v>
      </c>
      <c r="O12">
        <v>20</v>
      </c>
    </row>
    <row r="13" spans="1:15" ht="19.5" customHeight="1">
      <c r="A13" s="22" t="s">
        <v>56</v>
      </c>
      <c r="B13" s="33" t="s">
        <v>144</v>
      </c>
      <c r="C13" s="8" t="s">
        <v>24</v>
      </c>
      <c r="D13" s="39" t="s">
        <v>22</v>
      </c>
      <c r="E13" s="8" t="s">
        <v>145</v>
      </c>
      <c r="F13" s="39" t="s">
        <v>25</v>
      </c>
      <c r="G13" s="22">
        <v>2</v>
      </c>
      <c r="H13" s="10">
        <v>0.001388888888888889</v>
      </c>
      <c r="I13" s="31">
        <v>0.03480324074074074</v>
      </c>
      <c r="J13" s="37">
        <f t="shared" si="0"/>
        <v>0.018096064814814815</v>
      </c>
      <c r="K13" s="10">
        <f t="shared" si="2"/>
        <v>0.0007175925925925926</v>
      </c>
      <c r="L13" s="9">
        <v>55</v>
      </c>
      <c r="N13" s="12">
        <f t="shared" si="1"/>
        <v>0.01740162037037037</v>
      </c>
      <c r="O13">
        <v>20</v>
      </c>
    </row>
    <row r="14" spans="1:15" ht="19.5" customHeight="1">
      <c r="A14" s="62" t="s">
        <v>57</v>
      </c>
      <c r="B14" s="33" t="s">
        <v>86</v>
      </c>
      <c r="C14" s="8" t="s">
        <v>100</v>
      </c>
      <c r="D14" s="39" t="s">
        <v>22</v>
      </c>
      <c r="E14" s="8" t="s">
        <v>87</v>
      </c>
      <c r="F14" s="39" t="s">
        <v>25</v>
      </c>
      <c r="G14" s="22">
        <v>2</v>
      </c>
      <c r="H14" s="10">
        <v>0.001388888888888889</v>
      </c>
      <c r="I14" s="31">
        <v>0.03481481481481481</v>
      </c>
      <c r="J14" s="37">
        <f t="shared" si="0"/>
        <v>0.01810185185185185</v>
      </c>
      <c r="K14" s="10">
        <f t="shared" si="2"/>
        <v>0.0007233796296296294</v>
      </c>
      <c r="L14" s="53">
        <v>54</v>
      </c>
      <c r="N14" s="12">
        <f t="shared" si="1"/>
        <v>0.017407407407407406</v>
      </c>
      <c r="O14">
        <v>20</v>
      </c>
    </row>
    <row r="15" spans="1:15" ht="19.5" customHeight="1">
      <c r="A15" s="22" t="s">
        <v>58</v>
      </c>
      <c r="B15" s="33" t="s">
        <v>160</v>
      </c>
      <c r="C15" s="8" t="s">
        <v>161</v>
      </c>
      <c r="D15" s="39" t="s">
        <v>162</v>
      </c>
      <c r="E15" s="8" t="s">
        <v>163</v>
      </c>
      <c r="F15" s="39" t="s">
        <v>28</v>
      </c>
      <c r="G15" s="22">
        <v>4</v>
      </c>
      <c r="H15" s="10">
        <v>0.005555555555555556</v>
      </c>
      <c r="I15" s="31">
        <v>0.06799768518518519</v>
      </c>
      <c r="J15" s="37">
        <f t="shared" si="0"/>
        <v>0.018388310185185185</v>
      </c>
      <c r="K15" s="10">
        <f t="shared" si="2"/>
        <v>0.0010098379629629624</v>
      </c>
      <c r="L15" s="9">
        <v>53</v>
      </c>
      <c r="N15" s="12">
        <f t="shared" si="1"/>
        <v>0.016999421296296297</v>
      </c>
      <c r="O15">
        <v>20</v>
      </c>
    </row>
    <row r="16" spans="1:15" ht="19.5" customHeight="1">
      <c r="A16" s="62" t="s">
        <v>59</v>
      </c>
      <c r="B16" s="33" t="s">
        <v>35</v>
      </c>
      <c r="C16" s="8" t="s">
        <v>36</v>
      </c>
      <c r="D16" s="39" t="s">
        <v>29</v>
      </c>
      <c r="E16" s="8" t="s">
        <v>37</v>
      </c>
      <c r="F16" s="39" t="s">
        <v>28</v>
      </c>
      <c r="G16" s="22">
        <v>4</v>
      </c>
      <c r="H16" s="10">
        <v>0.005555555555555556</v>
      </c>
      <c r="I16" s="31">
        <v>0.06802083333333334</v>
      </c>
      <c r="J16" s="37">
        <f t="shared" si="0"/>
        <v>0.01839409722222222</v>
      </c>
      <c r="K16" s="10">
        <f t="shared" si="2"/>
        <v>0.0010156249999999992</v>
      </c>
      <c r="L16" s="53">
        <v>52</v>
      </c>
      <c r="N16" s="12">
        <f t="shared" si="1"/>
        <v>0.017005208333333334</v>
      </c>
      <c r="O16">
        <v>20</v>
      </c>
    </row>
    <row r="17" spans="1:15" ht="19.5" customHeight="1">
      <c r="A17" s="22" t="s">
        <v>60</v>
      </c>
      <c r="B17" s="33" t="s">
        <v>164</v>
      </c>
      <c r="C17" s="8" t="s">
        <v>32</v>
      </c>
      <c r="D17" s="39" t="s">
        <v>165</v>
      </c>
      <c r="E17" s="39" t="s">
        <v>166</v>
      </c>
      <c r="F17" s="39" t="s">
        <v>28</v>
      </c>
      <c r="G17" s="22">
        <v>4</v>
      </c>
      <c r="H17" s="10">
        <v>0.005555555555555556</v>
      </c>
      <c r="I17" s="31">
        <v>0.0680324074074074</v>
      </c>
      <c r="J17" s="37">
        <f t="shared" si="0"/>
        <v>0.018396990740740738</v>
      </c>
      <c r="K17" s="10">
        <f t="shared" si="2"/>
        <v>0.0010185185185185158</v>
      </c>
      <c r="L17" s="9">
        <v>51</v>
      </c>
      <c r="N17" s="12">
        <f t="shared" si="1"/>
        <v>0.01700810185185185</v>
      </c>
      <c r="O17">
        <v>20</v>
      </c>
    </row>
    <row r="18" spans="1:15" ht="19.5" customHeight="1">
      <c r="A18" s="62" t="s">
        <v>61</v>
      </c>
      <c r="B18" s="35" t="s">
        <v>167</v>
      </c>
      <c r="C18" s="23" t="s">
        <v>38</v>
      </c>
      <c r="D18" s="39" t="s">
        <v>165</v>
      </c>
      <c r="E18" s="39" t="s">
        <v>168</v>
      </c>
      <c r="F18" s="41" t="s">
        <v>28</v>
      </c>
      <c r="G18" s="22">
        <v>4</v>
      </c>
      <c r="H18" s="10">
        <v>0.005555555555555556</v>
      </c>
      <c r="I18" s="31">
        <v>0.06822916666666666</v>
      </c>
      <c r="J18" s="37">
        <f t="shared" si="0"/>
        <v>0.018446180555555552</v>
      </c>
      <c r="K18" s="10">
        <f t="shared" si="2"/>
        <v>0.0010677083333333302</v>
      </c>
      <c r="L18" s="53">
        <v>50</v>
      </c>
      <c r="N18" s="12">
        <f t="shared" si="1"/>
        <v>0.017057291666666665</v>
      </c>
      <c r="O18">
        <v>20</v>
      </c>
    </row>
    <row r="19" spans="1:15" ht="19.5" customHeight="1">
      <c r="A19" s="22" t="s">
        <v>62</v>
      </c>
      <c r="B19" s="42" t="s">
        <v>45</v>
      </c>
      <c r="C19" s="43" t="s">
        <v>39</v>
      </c>
      <c r="D19" s="44" t="s">
        <v>22</v>
      </c>
      <c r="E19" s="48" t="s">
        <v>46</v>
      </c>
      <c r="F19" s="44" t="s">
        <v>31</v>
      </c>
      <c r="G19" s="22">
        <v>3</v>
      </c>
      <c r="H19" s="10">
        <v>0.002777777777777778</v>
      </c>
      <c r="I19" s="31">
        <v>0.05289351851851851</v>
      </c>
      <c r="J19" s="37">
        <f t="shared" si="0"/>
        <v>0.018557098765432097</v>
      </c>
      <c r="K19" s="10">
        <f t="shared" si="2"/>
        <v>0.001178626543209875</v>
      </c>
      <c r="L19" s="9">
        <v>49</v>
      </c>
      <c r="N19" s="12">
        <f t="shared" si="1"/>
        <v>0.01763117283950617</v>
      </c>
      <c r="O19">
        <v>20</v>
      </c>
    </row>
    <row r="20" spans="1:15" ht="19.5" customHeight="1">
      <c r="A20" s="62" t="s">
        <v>63</v>
      </c>
      <c r="B20" s="33" t="s">
        <v>111</v>
      </c>
      <c r="C20" s="8" t="s">
        <v>112</v>
      </c>
      <c r="D20" s="39" t="s">
        <v>105</v>
      </c>
      <c r="E20" s="8" t="s">
        <v>113</v>
      </c>
      <c r="F20" s="39" t="s">
        <v>31</v>
      </c>
      <c r="G20" s="22">
        <v>3</v>
      </c>
      <c r="H20" s="10">
        <v>0.002777777777777778</v>
      </c>
      <c r="I20" s="32">
        <v>0.052905092592592594</v>
      </c>
      <c r="J20" s="37">
        <f t="shared" si="0"/>
        <v>0.018560956790123456</v>
      </c>
      <c r="K20" s="10">
        <f t="shared" si="2"/>
        <v>0.001182484567901234</v>
      </c>
      <c r="L20" s="53">
        <v>48</v>
      </c>
      <c r="N20" s="12">
        <f t="shared" si="1"/>
        <v>0.017635030864197532</v>
      </c>
      <c r="O20">
        <v>20</v>
      </c>
    </row>
    <row r="21" spans="1:15" ht="19.5" customHeight="1">
      <c r="A21" s="22" t="s">
        <v>64</v>
      </c>
      <c r="B21" s="35" t="s">
        <v>114</v>
      </c>
      <c r="C21" s="23" t="s">
        <v>21</v>
      </c>
      <c r="D21" s="41" t="s">
        <v>22</v>
      </c>
      <c r="E21" s="23" t="s">
        <v>116</v>
      </c>
      <c r="F21" s="41" t="s">
        <v>31</v>
      </c>
      <c r="G21" s="22">
        <v>3</v>
      </c>
      <c r="H21" s="10">
        <v>0.002777777777777778</v>
      </c>
      <c r="I21" s="31">
        <v>0.05291666666666667</v>
      </c>
      <c r="J21" s="37">
        <f t="shared" si="0"/>
        <v>0.018564814814814815</v>
      </c>
      <c r="K21" s="10">
        <f t="shared" si="2"/>
        <v>0.001186342592592593</v>
      </c>
      <c r="L21" s="9">
        <v>47</v>
      </c>
      <c r="N21" s="12">
        <f t="shared" si="1"/>
        <v>0.017638888888888888</v>
      </c>
      <c r="O21">
        <v>20</v>
      </c>
    </row>
    <row r="22" spans="1:15" ht="19.5" customHeight="1">
      <c r="A22" s="62" t="s">
        <v>65</v>
      </c>
      <c r="B22" s="33" t="s">
        <v>141</v>
      </c>
      <c r="C22" s="8" t="s">
        <v>170</v>
      </c>
      <c r="D22" s="39" t="s">
        <v>29</v>
      </c>
      <c r="E22" s="8" t="s">
        <v>171</v>
      </c>
      <c r="F22" s="39" t="s">
        <v>31</v>
      </c>
      <c r="G22" s="22">
        <v>3</v>
      </c>
      <c r="H22" s="10">
        <v>0.002777777777777778</v>
      </c>
      <c r="I22" s="31">
        <v>0.05292824074074074</v>
      </c>
      <c r="J22" s="37">
        <f t="shared" si="0"/>
        <v>0.01856867283950617</v>
      </c>
      <c r="K22" s="10">
        <f t="shared" si="2"/>
        <v>0.0011902006172839485</v>
      </c>
      <c r="L22" s="53">
        <v>46</v>
      </c>
      <c r="N22" s="12">
        <f t="shared" si="1"/>
        <v>0.017642746913580247</v>
      </c>
      <c r="O22">
        <v>20</v>
      </c>
    </row>
    <row r="23" spans="1:27" ht="19.5" customHeight="1">
      <c r="A23" s="22" t="s">
        <v>66</v>
      </c>
      <c r="B23" s="35" t="s">
        <v>150</v>
      </c>
      <c r="C23" s="23" t="s">
        <v>24</v>
      </c>
      <c r="D23" s="41" t="s">
        <v>101</v>
      </c>
      <c r="E23" s="23"/>
      <c r="F23" s="41" t="s">
        <v>31</v>
      </c>
      <c r="G23" s="22">
        <v>3</v>
      </c>
      <c r="H23" s="10">
        <v>0.002777777777777778</v>
      </c>
      <c r="I23" s="31">
        <v>0.05293981481481482</v>
      </c>
      <c r="J23" s="37">
        <f t="shared" si="0"/>
        <v>0.018572530864197533</v>
      </c>
      <c r="K23" s="10">
        <f t="shared" si="2"/>
        <v>0.001194058641975311</v>
      </c>
      <c r="L23" s="9">
        <v>45</v>
      </c>
      <c r="N23" s="12">
        <f t="shared" si="1"/>
        <v>0.017646604938271606</v>
      </c>
      <c r="O23">
        <v>20</v>
      </c>
      <c r="AA23" s="11"/>
    </row>
    <row r="24" spans="1:27" ht="19.5" customHeight="1">
      <c r="A24" s="62" t="s">
        <v>67</v>
      </c>
      <c r="B24" s="33" t="s">
        <v>84</v>
      </c>
      <c r="C24" s="8" t="s">
        <v>100</v>
      </c>
      <c r="D24" s="39" t="s">
        <v>27</v>
      </c>
      <c r="E24" s="8" t="s">
        <v>85</v>
      </c>
      <c r="F24" s="39" t="s">
        <v>31</v>
      </c>
      <c r="G24" s="22">
        <v>3</v>
      </c>
      <c r="H24" s="10">
        <v>0.002777777777777778</v>
      </c>
      <c r="I24" s="31">
        <v>0.05295138888888889</v>
      </c>
      <c r="J24" s="37">
        <f t="shared" si="0"/>
        <v>0.01857638888888889</v>
      </c>
      <c r="K24" s="10">
        <f t="shared" si="2"/>
        <v>0.0011979166666666666</v>
      </c>
      <c r="L24" s="53">
        <v>44</v>
      </c>
      <c r="N24" s="12">
        <f t="shared" si="1"/>
        <v>0.01765046296296296</v>
      </c>
      <c r="O24">
        <v>20</v>
      </c>
      <c r="AA24" s="11"/>
    </row>
    <row r="25" spans="1:27" ht="19.5" customHeight="1">
      <c r="A25" s="22" t="s">
        <v>68</v>
      </c>
      <c r="B25" s="33" t="s">
        <v>109</v>
      </c>
      <c r="C25" s="8" t="s">
        <v>24</v>
      </c>
      <c r="D25" s="39" t="s">
        <v>22</v>
      </c>
      <c r="E25" s="34" t="s">
        <v>110</v>
      </c>
      <c r="F25" s="39" t="s">
        <v>23</v>
      </c>
      <c r="G25" s="22">
        <v>1</v>
      </c>
      <c r="H25" s="10">
        <v>0</v>
      </c>
      <c r="I25" s="31">
        <v>0.018599537037037036</v>
      </c>
      <c r="J25" s="37">
        <f t="shared" si="0"/>
        <v>0.018599537037037036</v>
      </c>
      <c r="K25" s="10">
        <f t="shared" si="2"/>
        <v>0.0012210648148148137</v>
      </c>
      <c r="L25" s="9">
        <v>43</v>
      </c>
      <c r="N25" s="12">
        <f t="shared" si="1"/>
        <v>0.018599537037037036</v>
      </c>
      <c r="O25">
        <v>0</v>
      </c>
      <c r="AA25" s="11"/>
    </row>
    <row r="26" spans="1:15" ht="19.5" customHeight="1">
      <c r="A26" s="62" t="s">
        <v>69</v>
      </c>
      <c r="B26" s="33" t="s">
        <v>88</v>
      </c>
      <c r="C26" s="8" t="s">
        <v>32</v>
      </c>
      <c r="D26" s="39" t="s">
        <v>101</v>
      </c>
      <c r="E26" s="8" t="s">
        <v>89</v>
      </c>
      <c r="F26" s="39" t="s">
        <v>34</v>
      </c>
      <c r="G26" s="22">
        <v>4</v>
      </c>
      <c r="H26" s="10">
        <v>0.004166666666666667</v>
      </c>
      <c r="I26" s="31">
        <v>0.07135416666666666</v>
      </c>
      <c r="J26" s="37">
        <f t="shared" si="0"/>
        <v>0.018880208333333332</v>
      </c>
      <c r="K26" s="10">
        <f t="shared" si="2"/>
        <v>0.00150173611111111</v>
      </c>
      <c r="L26" s="53">
        <v>42</v>
      </c>
      <c r="N26" s="12">
        <f t="shared" si="1"/>
        <v>0.017838541666666666</v>
      </c>
      <c r="O26">
        <v>20</v>
      </c>
    </row>
    <row r="27" spans="1:15" ht="19.5" customHeight="1">
      <c r="A27" s="22" t="s">
        <v>70</v>
      </c>
      <c r="B27" s="35" t="s">
        <v>104</v>
      </c>
      <c r="C27" s="23" t="s">
        <v>40</v>
      </c>
      <c r="D27" s="41" t="s">
        <v>105</v>
      </c>
      <c r="E27" s="23" t="s">
        <v>106</v>
      </c>
      <c r="F27" s="41" t="s">
        <v>34</v>
      </c>
      <c r="G27" s="22">
        <v>4</v>
      </c>
      <c r="H27" s="10">
        <v>0.004166666666666667</v>
      </c>
      <c r="I27" s="31">
        <v>0.07158564814814815</v>
      </c>
      <c r="J27" s="37">
        <f t="shared" si="0"/>
        <v>0.018938078703703703</v>
      </c>
      <c r="K27" s="10">
        <f t="shared" si="2"/>
        <v>0.0015596064814814813</v>
      </c>
      <c r="L27" s="9">
        <v>41</v>
      </c>
      <c r="N27" s="12">
        <f t="shared" si="1"/>
        <v>0.017896412037037037</v>
      </c>
      <c r="O27">
        <v>20</v>
      </c>
    </row>
    <row r="28" spans="1:15" ht="19.5" customHeight="1">
      <c r="A28" s="62" t="s">
        <v>71</v>
      </c>
      <c r="B28" s="33" t="s">
        <v>157</v>
      </c>
      <c r="C28" s="8" t="s">
        <v>158</v>
      </c>
      <c r="D28" s="39" t="s">
        <v>29</v>
      </c>
      <c r="E28" s="8" t="s">
        <v>159</v>
      </c>
      <c r="F28" s="39" t="s">
        <v>34</v>
      </c>
      <c r="G28" s="22">
        <v>4</v>
      </c>
      <c r="H28" s="10">
        <v>0.004166666666666667</v>
      </c>
      <c r="I28" s="31">
        <v>0.0719675925925926</v>
      </c>
      <c r="J28" s="37">
        <f t="shared" si="0"/>
        <v>0.019033564814814816</v>
      </c>
      <c r="K28" s="10">
        <f t="shared" si="2"/>
        <v>0.0016550925925925934</v>
      </c>
      <c r="L28" s="53">
        <v>40</v>
      </c>
      <c r="N28" s="12">
        <f t="shared" si="1"/>
        <v>0.01799189814814815</v>
      </c>
      <c r="O28" s="63" t="s">
        <v>169</v>
      </c>
    </row>
    <row r="29" spans="1:15" ht="19.5" customHeight="1">
      <c r="A29" s="22" t="s">
        <v>72</v>
      </c>
      <c r="B29" s="35" t="s">
        <v>131</v>
      </c>
      <c r="C29" s="23" t="s">
        <v>132</v>
      </c>
      <c r="D29" s="39" t="s">
        <v>133</v>
      </c>
      <c r="E29" s="8" t="s">
        <v>134</v>
      </c>
      <c r="F29" s="41" t="s">
        <v>135</v>
      </c>
      <c r="G29" s="22">
        <v>1</v>
      </c>
      <c r="H29" s="10">
        <v>0</v>
      </c>
      <c r="I29" s="31">
        <v>0.02039351851851852</v>
      </c>
      <c r="J29" s="37">
        <f t="shared" si="0"/>
        <v>0.02039351851851852</v>
      </c>
      <c r="K29" s="10">
        <f t="shared" si="2"/>
        <v>0.003015046296296297</v>
      </c>
      <c r="L29" s="9">
        <v>39</v>
      </c>
      <c r="N29" s="12">
        <f t="shared" si="1"/>
        <v>0.02039351851851852</v>
      </c>
      <c r="O29">
        <v>20</v>
      </c>
    </row>
    <row r="30" spans="1:15" ht="19.5" customHeight="1">
      <c r="A30" s="62" t="s">
        <v>73</v>
      </c>
      <c r="B30" s="35" t="s">
        <v>136</v>
      </c>
      <c r="C30" s="23" t="s">
        <v>137</v>
      </c>
      <c r="D30" s="41" t="s">
        <v>115</v>
      </c>
      <c r="E30" s="23" t="s">
        <v>138</v>
      </c>
      <c r="F30" s="41" t="s">
        <v>23</v>
      </c>
      <c r="G30" s="22">
        <v>1</v>
      </c>
      <c r="H30" s="10">
        <v>0</v>
      </c>
      <c r="I30" s="31">
        <v>0.020474537037037038</v>
      </c>
      <c r="J30" s="37">
        <f t="shared" si="0"/>
        <v>0.020474537037037038</v>
      </c>
      <c r="K30" s="10">
        <f t="shared" si="2"/>
        <v>0.0030960648148148154</v>
      </c>
      <c r="L30" s="53">
        <v>38</v>
      </c>
      <c r="N30" s="12">
        <f t="shared" si="1"/>
        <v>0.020474537037037038</v>
      </c>
      <c r="O30">
        <v>0</v>
      </c>
    </row>
    <row r="31" spans="1:15" ht="19.5" customHeight="1">
      <c r="A31" s="22" t="s">
        <v>74</v>
      </c>
      <c r="B31" s="33" t="s">
        <v>117</v>
      </c>
      <c r="C31" s="8" t="s">
        <v>112</v>
      </c>
      <c r="D31" s="39" t="s">
        <v>27</v>
      </c>
      <c r="E31" s="8" t="s">
        <v>120</v>
      </c>
      <c r="F31" s="39" t="s">
        <v>121</v>
      </c>
      <c r="G31" s="22">
        <v>1</v>
      </c>
      <c r="H31" s="10">
        <v>0</v>
      </c>
      <c r="I31" s="31">
        <v>0.02048611111111111</v>
      </c>
      <c r="J31" s="37">
        <f t="shared" si="0"/>
        <v>0.02048611111111111</v>
      </c>
      <c r="K31" s="10">
        <f t="shared" si="2"/>
        <v>0.003107638888888889</v>
      </c>
      <c r="L31" s="9">
        <v>37</v>
      </c>
      <c r="N31" s="12">
        <f t="shared" si="1"/>
        <v>0.02048611111111111</v>
      </c>
      <c r="O31">
        <v>0</v>
      </c>
    </row>
    <row r="32" spans="1:15" ht="19.5" customHeight="1">
      <c r="A32" s="62" t="s">
        <v>75</v>
      </c>
      <c r="B32" s="33" t="s">
        <v>141</v>
      </c>
      <c r="C32" s="8" t="s">
        <v>142</v>
      </c>
      <c r="D32" s="39" t="s">
        <v>29</v>
      </c>
      <c r="E32" s="8" t="s">
        <v>143</v>
      </c>
      <c r="F32" s="39" t="s">
        <v>25</v>
      </c>
      <c r="G32" s="22">
        <v>2</v>
      </c>
      <c r="H32" s="10">
        <v>0.001388888888888889</v>
      </c>
      <c r="I32" s="31">
        <v>0.0403125</v>
      </c>
      <c r="J32" s="37">
        <f t="shared" si="0"/>
        <v>0.020850694444444446</v>
      </c>
      <c r="K32" s="10">
        <f t="shared" si="2"/>
        <v>0.0034722222222222238</v>
      </c>
      <c r="L32" s="53">
        <v>36</v>
      </c>
      <c r="N32" s="12">
        <f t="shared" si="1"/>
        <v>0.02015625</v>
      </c>
      <c r="O32">
        <v>20</v>
      </c>
    </row>
    <row r="33" spans="1:15" ht="19.5" customHeight="1">
      <c r="A33" s="22" t="s">
        <v>76</v>
      </c>
      <c r="B33" s="35" t="s">
        <v>88</v>
      </c>
      <c r="C33" s="23" t="s">
        <v>90</v>
      </c>
      <c r="D33" s="41" t="s">
        <v>29</v>
      </c>
      <c r="E33" s="23" t="s">
        <v>102</v>
      </c>
      <c r="F33" s="41" t="s">
        <v>103</v>
      </c>
      <c r="G33" s="22">
        <v>3</v>
      </c>
      <c r="H33" s="10">
        <v>0.002777777777777778</v>
      </c>
      <c r="I33" s="31">
        <v>0.06077546296296296</v>
      </c>
      <c r="J33" s="37">
        <f t="shared" si="0"/>
        <v>0.021184413580246916</v>
      </c>
      <c r="K33" s="10">
        <f t="shared" si="2"/>
        <v>0.0038059413580246934</v>
      </c>
      <c r="L33" s="9">
        <v>35</v>
      </c>
      <c r="N33" s="12">
        <f t="shared" si="1"/>
        <v>0.02025848765432099</v>
      </c>
      <c r="O33">
        <v>0</v>
      </c>
    </row>
    <row r="34" spans="1:15" ht="19.5" customHeight="1">
      <c r="A34" s="62" t="s">
        <v>77</v>
      </c>
      <c r="B34" s="33" t="s">
        <v>148</v>
      </c>
      <c r="C34" s="8" t="s">
        <v>123</v>
      </c>
      <c r="D34" s="39" t="s">
        <v>27</v>
      </c>
      <c r="E34" s="8" t="s">
        <v>149</v>
      </c>
      <c r="F34" s="39" t="s">
        <v>31</v>
      </c>
      <c r="G34" s="22">
        <v>3</v>
      </c>
      <c r="H34" s="10">
        <v>0.002777777777777778</v>
      </c>
      <c r="I34" s="31">
        <v>0.060787037037037035</v>
      </c>
      <c r="J34" s="37">
        <f t="shared" si="0"/>
        <v>0.02118827160493827</v>
      </c>
      <c r="K34" s="10">
        <f t="shared" si="2"/>
        <v>0.003809799382716049</v>
      </c>
      <c r="L34" s="53">
        <v>34</v>
      </c>
      <c r="N34" s="12">
        <f t="shared" si="1"/>
        <v>0.020262345679012344</v>
      </c>
      <c r="O34">
        <v>20</v>
      </c>
    </row>
    <row r="35" spans="1:15" ht="19.5" customHeight="1">
      <c r="A35" s="22" t="s">
        <v>92</v>
      </c>
      <c r="B35" s="33" t="s">
        <v>98</v>
      </c>
      <c r="C35" s="8" t="s">
        <v>123</v>
      </c>
      <c r="D35" s="39" t="s">
        <v>22</v>
      </c>
      <c r="E35" s="8" t="s">
        <v>127</v>
      </c>
      <c r="F35" s="39" t="s">
        <v>23</v>
      </c>
      <c r="G35" s="22">
        <v>1</v>
      </c>
      <c r="H35" s="10">
        <v>0</v>
      </c>
      <c r="I35" s="31">
        <v>0.0212962962962963</v>
      </c>
      <c r="J35" s="37">
        <f t="shared" si="0"/>
        <v>0.0212962962962963</v>
      </c>
      <c r="K35" s="10">
        <f t="shared" si="2"/>
        <v>0.003917824074074077</v>
      </c>
      <c r="L35" s="9">
        <v>33</v>
      </c>
      <c r="M35" t="s">
        <v>18</v>
      </c>
      <c r="N35" s="12">
        <f t="shared" si="1"/>
        <v>0.0212962962962963</v>
      </c>
      <c r="O35">
        <v>0</v>
      </c>
    </row>
    <row r="36" spans="1:15" ht="19.5" customHeight="1">
      <c r="A36" s="62" t="s">
        <v>172</v>
      </c>
      <c r="B36" s="33" t="s">
        <v>43</v>
      </c>
      <c r="C36" s="8" t="s">
        <v>21</v>
      </c>
      <c r="D36" s="39" t="s">
        <v>22</v>
      </c>
      <c r="E36" s="8" t="s">
        <v>44</v>
      </c>
      <c r="F36" s="39" t="s">
        <v>28</v>
      </c>
      <c r="G36" s="22">
        <v>4</v>
      </c>
      <c r="H36" s="10">
        <v>0.005555555555555556</v>
      </c>
      <c r="I36" s="31">
        <v>0.08078703703703703</v>
      </c>
      <c r="J36" s="37">
        <f t="shared" si="0"/>
        <v>0.021585648148148145</v>
      </c>
      <c r="K36" s="10">
        <f t="shared" si="2"/>
        <v>0.004207175925925923</v>
      </c>
      <c r="L36" s="53">
        <v>32</v>
      </c>
      <c r="N36" s="12">
        <f t="shared" si="1"/>
        <v>0.020196759259259258</v>
      </c>
      <c r="O36">
        <v>20</v>
      </c>
    </row>
    <row r="37" spans="1:15" ht="19.5" customHeight="1">
      <c r="A37" s="22" t="s">
        <v>93</v>
      </c>
      <c r="B37" s="33" t="s">
        <v>47</v>
      </c>
      <c r="C37" s="8" t="s">
        <v>33</v>
      </c>
      <c r="D37" s="39" t="s">
        <v>22</v>
      </c>
      <c r="E37" s="8" t="s">
        <v>48</v>
      </c>
      <c r="F37" s="39" t="s">
        <v>34</v>
      </c>
      <c r="G37" s="22">
        <v>4</v>
      </c>
      <c r="H37" s="10">
        <v>0.004166666666666667</v>
      </c>
      <c r="I37" s="31">
        <v>0.08240740740740742</v>
      </c>
      <c r="J37" s="37">
        <f t="shared" si="0"/>
        <v>0.02164351851851852</v>
      </c>
      <c r="K37" s="10">
        <f t="shared" si="2"/>
        <v>0.004265046296296298</v>
      </c>
      <c r="L37" s="9">
        <v>31</v>
      </c>
      <c r="M37" t="s">
        <v>18</v>
      </c>
      <c r="N37" s="12">
        <f t="shared" si="1"/>
        <v>0.020601851851851854</v>
      </c>
      <c r="O37">
        <v>20</v>
      </c>
    </row>
    <row r="38" spans="1:15" ht="19.5" customHeight="1">
      <c r="A38" s="62" t="s">
        <v>94</v>
      </c>
      <c r="B38" s="33" t="s">
        <v>128</v>
      </c>
      <c r="C38" s="8" t="s">
        <v>129</v>
      </c>
      <c r="D38" s="39" t="s">
        <v>22</v>
      </c>
      <c r="E38" s="8" t="s">
        <v>130</v>
      </c>
      <c r="F38" s="39" t="s">
        <v>23</v>
      </c>
      <c r="G38" s="22">
        <v>1</v>
      </c>
      <c r="H38" s="10">
        <v>0</v>
      </c>
      <c r="I38" s="31">
        <v>0.022685185185185183</v>
      </c>
      <c r="J38" s="37">
        <f t="shared" si="0"/>
        <v>0.022685185185185183</v>
      </c>
      <c r="K38" s="10">
        <f t="shared" si="2"/>
        <v>0.005306712962962961</v>
      </c>
      <c r="L38" s="53">
        <v>30</v>
      </c>
      <c r="N38" s="12">
        <f t="shared" si="1"/>
        <v>0.022685185185185183</v>
      </c>
      <c r="O38">
        <v>0</v>
      </c>
    </row>
    <row r="39" spans="1:15" ht="19.5" customHeight="1">
      <c r="A39" s="22" t="s">
        <v>95</v>
      </c>
      <c r="B39" s="33" t="s">
        <v>146</v>
      </c>
      <c r="C39" s="8" t="s">
        <v>21</v>
      </c>
      <c r="D39" s="39" t="s">
        <v>22</v>
      </c>
      <c r="E39" s="8" t="s">
        <v>147</v>
      </c>
      <c r="F39" s="39" t="s">
        <v>31</v>
      </c>
      <c r="G39" s="22">
        <v>3</v>
      </c>
      <c r="H39" s="10">
        <v>0.002777777777777778</v>
      </c>
      <c r="I39" s="31">
        <v>0.06773148148148149</v>
      </c>
      <c r="J39" s="37">
        <f t="shared" si="0"/>
        <v>0.02350308641975309</v>
      </c>
      <c r="K39" s="10">
        <f t="shared" si="2"/>
        <v>0.006124614197530867</v>
      </c>
      <c r="L39" s="9">
        <v>29</v>
      </c>
      <c r="N39" s="12">
        <f t="shared" si="1"/>
        <v>0.022577160493827162</v>
      </c>
      <c r="O39">
        <v>20</v>
      </c>
    </row>
    <row r="40" spans="1:15" ht="19.5" customHeight="1">
      <c r="A40" s="62" t="s">
        <v>173</v>
      </c>
      <c r="B40" s="35" t="s">
        <v>139</v>
      </c>
      <c r="C40" s="23" t="s">
        <v>36</v>
      </c>
      <c r="D40" s="39" t="s">
        <v>29</v>
      </c>
      <c r="E40" s="8" t="s">
        <v>140</v>
      </c>
      <c r="F40" s="41" t="s">
        <v>91</v>
      </c>
      <c r="G40" s="22">
        <v>2</v>
      </c>
      <c r="H40" s="10">
        <v>0.001388888888888889</v>
      </c>
      <c r="I40" s="31">
        <v>0.058912037037037034</v>
      </c>
      <c r="J40" s="37">
        <f t="shared" si="0"/>
        <v>0.030150462962962962</v>
      </c>
      <c r="K40" s="10">
        <f t="shared" si="2"/>
        <v>0.01277199074074074</v>
      </c>
      <c r="L40" s="53">
        <v>28</v>
      </c>
      <c r="N40" s="12">
        <f t="shared" si="1"/>
        <v>0.029456018518518517</v>
      </c>
      <c r="O40">
        <v>0</v>
      </c>
    </row>
    <row r="41" spans="1:15" ht="19.5" customHeight="1">
      <c r="A41" s="62"/>
      <c r="B41" s="33" t="s">
        <v>179</v>
      </c>
      <c r="C41" s="8" t="s">
        <v>180</v>
      </c>
      <c r="D41" s="8" t="s">
        <v>181</v>
      </c>
      <c r="E41" s="8" t="s">
        <v>182</v>
      </c>
      <c r="F41" s="8" t="s">
        <v>91</v>
      </c>
      <c r="G41" s="22">
        <v>1</v>
      </c>
      <c r="H41" s="10">
        <v>0</v>
      </c>
      <c r="I41" s="31" t="s">
        <v>124</v>
      </c>
      <c r="J41" s="37" t="e">
        <f t="shared" si="0"/>
        <v>#VALUE!</v>
      </c>
      <c r="K41" s="10"/>
      <c r="L41" s="53"/>
      <c r="N41" s="12"/>
      <c r="O41">
        <v>0</v>
      </c>
    </row>
    <row r="42" spans="1:15" ht="19.5" customHeight="1">
      <c r="A42" s="62"/>
      <c r="B42" s="33" t="s">
        <v>183</v>
      </c>
      <c r="C42" s="8" t="s">
        <v>30</v>
      </c>
      <c r="D42" s="8" t="s">
        <v>184</v>
      </c>
      <c r="E42" s="8" t="s">
        <v>185</v>
      </c>
      <c r="F42" s="8" t="s">
        <v>34</v>
      </c>
      <c r="G42" s="22">
        <v>4</v>
      </c>
      <c r="H42" s="10">
        <v>0.004166666666666667</v>
      </c>
      <c r="I42" s="31" t="s">
        <v>124</v>
      </c>
      <c r="J42" s="37" t="e">
        <f t="shared" si="0"/>
        <v>#VALUE!</v>
      </c>
      <c r="K42" s="10"/>
      <c r="L42" s="53"/>
      <c r="N42" s="12"/>
      <c r="O42">
        <v>0</v>
      </c>
    </row>
    <row r="43" spans="1:15" ht="19.5" customHeight="1">
      <c r="A43" s="22"/>
      <c r="B43" s="35" t="s">
        <v>151</v>
      </c>
      <c r="C43" s="23" t="s">
        <v>21</v>
      </c>
      <c r="D43" s="41" t="s">
        <v>184</v>
      </c>
      <c r="E43" s="23" t="s">
        <v>152</v>
      </c>
      <c r="F43" s="41" t="s">
        <v>34</v>
      </c>
      <c r="G43" s="22">
        <v>4</v>
      </c>
      <c r="H43" s="10">
        <v>0.004166666666666667</v>
      </c>
      <c r="I43" s="31" t="s">
        <v>124</v>
      </c>
      <c r="J43" s="37" t="e">
        <f t="shared" si="0"/>
        <v>#VALUE!</v>
      </c>
      <c r="K43" s="10"/>
      <c r="L43" s="9"/>
      <c r="N43" s="12"/>
      <c r="O43">
        <v>20</v>
      </c>
    </row>
    <row r="44" spans="1:15" ht="15" customHeight="1">
      <c r="A44" s="1" t="s">
        <v>177</v>
      </c>
      <c r="G44" s="65"/>
      <c r="H44" s="66"/>
      <c r="I44" s="66"/>
      <c r="J44" s="66"/>
      <c r="K44" s="66"/>
      <c r="L44" s="66"/>
      <c r="M44" s="66"/>
      <c r="N44" s="66"/>
      <c r="O44">
        <f>SUM(O8:O43)</f>
        <v>500</v>
      </c>
    </row>
    <row r="45" ht="12.75">
      <c r="A45" s="1" t="s">
        <v>175</v>
      </c>
    </row>
    <row r="46" spans="1:11" ht="12.75">
      <c r="A46" s="1" t="s">
        <v>78</v>
      </c>
      <c r="J46" s="3" t="s">
        <v>174</v>
      </c>
      <c r="K46" s="19" t="s">
        <v>176</v>
      </c>
    </row>
    <row r="47" spans="1:12" s="27" customFormat="1" ht="12.75">
      <c r="A47" s="26"/>
      <c r="D47" s="28"/>
      <c r="E47" s="28"/>
      <c r="F47" s="28"/>
      <c r="G47" s="29"/>
      <c r="H47" s="30"/>
      <c r="I47" s="30"/>
      <c r="J47" s="30"/>
      <c r="K47" s="30"/>
      <c r="L47" s="28"/>
    </row>
    <row r="48" ht="12.75">
      <c r="A48" t="s">
        <v>107</v>
      </c>
    </row>
  </sheetData>
  <mergeCells count="3">
    <mergeCell ref="A1:L1"/>
    <mergeCell ref="G44:N44"/>
    <mergeCell ref="F4:O4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u202877</cp:lastModifiedBy>
  <cp:lastPrinted>2008-05-29T08:07:38Z</cp:lastPrinted>
  <dcterms:created xsi:type="dcterms:W3CDTF">1997-01-24T11:07:25Z</dcterms:created>
  <dcterms:modified xsi:type="dcterms:W3CDTF">2008-05-29T08:07:55Z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-1011635350</vt:i4>
  </property>
  <property fmtid="{D5CDD505-2E9C-101B-9397-08002B2CF9AE}" pid="3" name="_EmailSubject">
    <vt:lpwstr>Výsledky 2 kola TCL a po dvoch kolách</vt:lpwstr>
  </property>
  <property fmtid="{D5CDD505-2E9C-101B-9397-08002B2CF9AE}" pid="4" name="_AuthorEmail">
    <vt:lpwstr>dubosl@privatnet.sk</vt:lpwstr>
  </property>
  <property fmtid="{D5CDD505-2E9C-101B-9397-08002B2CF9AE}" pid="5" name="_AuthorEmailDisplayName">
    <vt:lpwstr>Ladislav Dubos</vt:lpwstr>
  </property>
  <property fmtid="{D5CDD505-2E9C-101B-9397-08002B2CF9AE}" pid="6" name="_ReviewingToolsShownOnce">
    <vt:lpwstr/>
  </property>
</Properties>
</file>