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30" yWindow="65521" windowWidth="4185" windowHeight="8460" activeTab="0"/>
  </bookViews>
  <sheets>
    <sheet name="List1" sheetId="1" r:id="rId1"/>
    <sheet name="List3" sheetId="2" r:id="rId2"/>
    <sheet name="List4" sheetId="3" r:id="rId3"/>
  </sheets>
  <definedNames>
    <definedName name="_xlnm.Print_Area" localSheetId="0">'List1'!$A$1:$O$56</definedName>
  </definedNames>
  <calcPr fullCalcOnLoad="1"/>
</workbook>
</file>

<file path=xl/sharedStrings.xml><?xml version="1.0" encoding="utf-8"?>
<sst xmlns="http://schemas.openxmlformats.org/spreadsheetml/2006/main" count="296" uniqueCount="214">
  <si>
    <t xml:space="preserve">        V Ý S L E D K Y</t>
  </si>
  <si>
    <t>Po-</t>
  </si>
  <si>
    <t>Priezvisko</t>
  </si>
  <si>
    <t>Meno</t>
  </si>
  <si>
    <t>Kód</t>
  </si>
  <si>
    <t>Dátum</t>
  </si>
  <si>
    <t>Kate -</t>
  </si>
  <si>
    <t>Handicap</t>
  </si>
  <si>
    <t>Dosiahnutý</t>
  </si>
  <si>
    <t>Strata</t>
  </si>
  <si>
    <t>Body do</t>
  </si>
  <si>
    <t>Klub</t>
  </si>
  <si>
    <t>rad.</t>
  </si>
  <si>
    <t>klubu</t>
  </si>
  <si>
    <t>narodenia</t>
  </si>
  <si>
    <t>gória</t>
  </si>
  <si>
    <t>h:m:s</t>
  </si>
  <si>
    <t>čas.  h:m:s</t>
  </si>
  <si>
    <t>na víťaza</t>
  </si>
  <si>
    <t>CK Trnava</t>
  </si>
  <si>
    <t>OLYMPIK Trnava</t>
  </si>
  <si>
    <r>
      <t>Číslo kola:</t>
    </r>
    <r>
      <rPr>
        <b/>
        <sz val="12"/>
        <rFont val="Arial CE"/>
        <family val="2"/>
      </rPr>
      <t xml:space="preserve"> 2</t>
    </r>
  </si>
  <si>
    <t>Počet</t>
  </si>
  <si>
    <t>kôl</t>
  </si>
  <si>
    <t>Jozef</t>
  </si>
  <si>
    <t>CKT</t>
  </si>
  <si>
    <t>VeD</t>
  </si>
  <si>
    <t>Peter</t>
  </si>
  <si>
    <t>HORVÁTH</t>
  </si>
  <si>
    <t>Milan</t>
  </si>
  <si>
    <t>54-09-16</t>
  </si>
  <si>
    <t>VeC</t>
  </si>
  <si>
    <t>Ladislav</t>
  </si>
  <si>
    <t>BALÁŽ</t>
  </si>
  <si>
    <t>ABS</t>
  </si>
  <si>
    <t>El</t>
  </si>
  <si>
    <t>OLY</t>
  </si>
  <si>
    <t>Karol</t>
  </si>
  <si>
    <t>VeB</t>
  </si>
  <si>
    <t>Ivan</t>
  </si>
  <si>
    <t>Martin</t>
  </si>
  <si>
    <t>Roman</t>
  </si>
  <si>
    <t xml:space="preserve">KUJOVIČ     </t>
  </si>
  <si>
    <t>František</t>
  </si>
  <si>
    <t>59-02-04</t>
  </si>
  <si>
    <t>VeA</t>
  </si>
  <si>
    <t>BEHUL</t>
  </si>
  <si>
    <t>63-08-16</t>
  </si>
  <si>
    <t>GREBEČI</t>
  </si>
  <si>
    <t>Dalibor</t>
  </si>
  <si>
    <t>77-03-11</t>
  </si>
  <si>
    <t>PLEVJAK</t>
  </si>
  <si>
    <t>Luboš</t>
  </si>
  <si>
    <t>86-02-05</t>
  </si>
  <si>
    <t>VOGEL</t>
  </si>
  <si>
    <t>Michal</t>
  </si>
  <si>
    <t>Štefan</t>
  </si>
  <si>
    <t>Tomáš</t>
  </si>
  <si>
    <t>Juraj</t>
  </si>
  <si>
    <t xml:space="preserve">Skutočný </t>
  </si>
  <si>
    <t>čas kola</t>
  </si>
  <si>
    <r>
      <t>Typ pretekov</t>
    </r>
    <r>
      <rPr>
        <sz val="12"/>
        <rFont val="Arial CE"/>
        <family val="2"/>
      </rPr>
      <t>: cesta A</t>
    </r>
  </si>
  <si>
    <t>VAVRÍK</t>
  </si>
  <si>
    <t>79-06-22</t>
  </si>
  <si>
    <t>79-06-19</t>
  </si>
  <si>
    <t>DUBÁŇ</t>
  </si>
  <si>
    <t>67-01-27</t>
  </si>
  <si>
    <t>PEŤKOVSKÝ</t>
  </si>
  <si>
    <t>72-04-01</t>
  </si>
  <si>
    <t>Redukovaný</t>
  </si>
  <si>
    <t>čas na 1 okruh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</si>
  <si>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</si>
  <si>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</si>
  <si>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</si>
  <si>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</si>
  <si>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</si>
  <si>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</si>
  <si>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</si>
  <si>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</si>
  <si>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</si>
  <si>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</si>
  <si>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</si>
  <si>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</si>
  <si>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</si>
  <si>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</si>
  <si>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</si>
  <si>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</si>
  <si>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</si>
  <si>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</si>
  <si>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</si>
  <si>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</si>
  <si>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</si>
  <si>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</si>
  <si>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</si>
  <si>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</si>
  <si>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</si>
  <si>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</si>
  <si>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</si>
  <si>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r>
      <t>Priemerná rýchlosť</t>
    </r>
    <r>
      <rPr>
        <i/>
        <sz val="10"/>
        <rFont val="Arial CE"/>
        <family val="2"/>
      </rPr>
      <t xml:space="preserve"> pretekára s najlepším časom skutočným časom na jeden okruh:</t>
    </r>
  </si>
  <si>
    <t>ZPB</t>
  </si>
  <si>
    <t>LIPOVSKÝ</t>
  </si>
  <si>
    <t>57-11-23</t>
  </si>
  <si>
    <t>DNF</t>
  </si>
  <si>
    <t>VALÁŠEK</t>
  </si>
  <si>
    <t>Marián</t>
  </si>
  <si>
    <t>66-02-27</t>
  </si>
  <si>
    <t>FILO</t>
  </si>
  <si>
    <t>64-01-23</t>
  </si>
  <si>
    <t>HLBOCKÝ</t>
  </si>
  <si>
    <t>53-05-29</t>
  </si>
  <si>
    <t>MELICHER</t>
  </si>
  <si>
    <t>PAŠEK</t>
  </si>
  <si>
    <t>69-03-01</t>
  </si>
  <si>
    <t>VOZÁR</t>
  </si>
  <si>
    <t>TTT</t>
  </si>
  <si>
    <t>ORLICKÝ</t>
  </si>
  <si>
    <t>Andrej</t>
  </si>
  <si>
    <t>77-00-00</t>
  </si>
  <si>
    <t>81-00-00</t>
  </si>
  <si>
    <t>OLŠAVSKÝ</t>
  </si>
  <si>
    <t>86-03-14</t>
  </si>
  <si>
    <t>Sebastián</t>
  </si>
  <si>
    <t>Do</t>
  </si>
  <si>
    <t>28.</t>
  </si>
  <si>
    <t>29.</t>
  </si>
  <si>
    <t>30.</t>
  </si>
  <si>
    <t>31.</t>
  </si>
  <si>
    <t>32.</t>
  </si>
  <si>
    <t>33.</t>
  </si>
  <si>
    <t>34.</t>
  </si>
  <si>
    <t>Trasa: Dlhá-Dolany-Dol.Orešany-Košolná-Dlhá, okruh -15 km</t>
  </si>
  <si>
    <t>štart</t>
  </si>
  <si>
    <t>Trnavská cyklistická liga GENERALI ´2008</t>
  </si>
  <si>
    <r>
      <t>Dátum:</t>
    </r>
    <r>
      <rPr>
        <sz val="12"/>
        <rFont val="Arial CE"/>
        <family val="2"/>
      </rPr>
      <t xml:space="preserve"> </t>
    </r>
    <r>
      <rPr>
        <b/>
        <sz val="12"/>
        <rFont val="Arial CE"/>
        <family val="0"/>
      </rPr>
      <t>09</t>
    </r>
    <r>
      <rPr>
        <sz val="12"/>
        <rFont val="Arial CE"/>
        <family val="2"/>
      </rPr>
      <t>.</t>
    </r>
    <r>
      <rPr>
        <b/>
        <sz val="12"/>
        <rFont val="Arial CE"/>
        <family val="2"/>
      </rPr>
      <t>04.2008</t>
    </r>
  </si>
  <si>
    <t>MALOVEC</t>
  </si>
  <si>
    <t>AUGUSTÍN</t>
  </si>
  <si>
    <t>95-04-26</t>
  </si>
  <si>
    <t>DUBOŠ</t>
  </si>
  <si>
    <t>55-06-16</t>
  </si>
  <si>
    <t>Marian</t>
  </si>
  <si>
    <t>Bohuslav</t>
  </si>
  <si>
    <t>56-04-28</t>
  </si>
  <si>
    <t>92-00-00</t>
  </si>
  <si>
    <t>Ka</t>
  </si>
  <si>
    <t>UVÁČEK</t>
  </si>
  <si>
    <t>Vlastimil</t>
  </si>
  <si>
    <t>ARPÁŠ</t>
  </si>
  <si>
    <t>HOLÝ</t>
  </si>
  <si>
    <t>Pavol</t>
  </si>
  <si>
    <t>GAL</t>
  </si>
  <si>
    <t>TOMAŠOVIČOVÁ</t>
  </si>
  <si>
    <t>Michaela</t>
  </si>
  <si>
    <t>DUB</t>
  </si>
  <si>
    <t xml:space="preserve">MASARYK </t>
  </si>
  <si>
    <t>CKN</t>
  </si>
  <si>
    <t>CABADAJ</t>
  </si>
  <si>
    <t>DOŠEK</t>
  </si>
  <si>
    <t>CKZH</t>
  </si>
  <si>
    <t>DOKA</t>
  </si>
  <si>
    <t>CTS</t>
  </si>
  <si>
    <t>77-12-18</t>
  </si>
  <si>
    <t>MIKO</t>
  </si>
  <si>
    <t>ŠKULTÉTY</t>
  </si>
  <si>
    <t>Elvis</t>
  </si>
  <si>
    <t>72-01-29</t>
  </si>
  <si>
    <t>JAKUBECH</t>
  </si>
  <si>
    <t>Jaroslav</t>
  </si>
  <si>
    <t>78-06-16</t>
  </si>
  <si>
    <t>BOGÁR</t>
  </si>
  <si>
    <t>84-01-27</t>
  </si>
  <si>
    <t>NEMĆÍK</t>
  </si>
  <si>
    <t>CKAN</t>
  </si>
  <si>
    <t>ANDRIS</t>
  </si>
  <si>
    <t>Boris</t>
  </si>
  <si>
    <t>ŠČASNÁR</t>
  </si>
  <si>
    <t>95-00-00</t>
  </si>
  <si>
    <t>GRUND</t>
  </si>
  <si>
    <t>Adam</t>
  </si>
  <si>
    <t>VIT</t>
  </si>
  <si>
    <t>92-12-19</t>
  </si>
  <si>
    <t>60-03-30</t>
  </si>
  <si>
    <t xml:space="preserve"> VeB</t>
  </si>
  <si>
    <t>TAHOTNÝ</t>
  </si>
  <si>
    <t>LOR</t>
  </si>
  <si>
    <t>59-01-24</t>
  </si>
  <si>
    <t>66-12-10</t>
  </si>
  <si>
    <t>BAH</t>
  </si>
  <si>
    <t>70-04-19</t>
  </si>
  <si>
    <t>91-05-17</t>
  </si>
  <si>
    <t>Ju</t>
  </si>
  <si>
    <t>Marcel</t>
  </si>
  <si>
    <t>77-02-15</t>
  </si>
  <si>
    <t>ZAN</t>
  </si>
  <si>
    <t>69-12-27</t>
  </si>
  <si>
    <t>75-10-06</t>
  </si>
  <si>
    <t>dlh</t>
  </si>
  <si>
    <t>DLH</t>
  </si>
  <si>
    <r>
      <t>Počasie</t>
    </r>
    <r>
      <rPr>
        <i/>
        <sz val="10"/>
        <rFont val="Arial CE"/>
        <family val="2"/>
      </rPr>
      <t>: Južný vietor, teplota  15° C.</t>
    </r>
  </si>
  <si>
    <t>Nasledujúce kolo sa uskutoční 16.4.2008 o 17:00 h so štartom v Dolnom Dubovom pri sušičke smer Horné Dubové.</t>
  </si>
  <si>
    <t>Výsledky spracoval: Ladislav Duboš</t>
  </si>
  <si>
    <t>a vynásobený štyrmi)</t>
  </si>
  <si>
    <r>
      <t>Pretekári</t>
    </r>
    <r>
      <rPr>
        <i/>
        <sz val="10"/>
        <rFont val="Arial CE"/>
        <family val="0"/>
      </rPr>
      <t>: Andris,Bogár,Baláž,Škultéty,Peťkovský,Cabadaj mali po treťom okruhu stratu na prvého viac ako 10 min(čiže chytali limit,</t>
    </r>
  </si>
  <si>
    <t>TCL ´08</t>
  </si>
  <si>
    <t>35.</t>
  </si>
  <si>
    <t>36.</t>
  </si>
  <si>
    <t>37.</t>
  </si>
  <si>
    <t>38.</t>
  </si>
  <si>
    <t>39.</t>
  </si>
  <si>
    <t>40.</t>
  </si>
  <si>
    <t>41,158 km/h</t>
  </si>
  <si>
    <t xml:space="preserve"> tak im bol výsledný čas dopočítaný z času aký dosiahli v treťom kole pri prejazde cez pásku (čas po troch kolách podelený tromi </t>
  </si>
  <si>
    <t>CKMT</t>
  </si>
  <si>
    <t>Víťazom 2. kola TCL 2008 sa stal  Karol Lipovský  CK Masters Team</t>
  </si>
  <si>
    <r>
      <t>Karol Lipovský</t>
    </r>
    <r>
      <rPr>
        <sz val="10"/>
        <rFont val="Arial CE"/>
        <family val="0"/>
      </rPr>
      <t xml:space="preserve">  CK Masters Team</t>
    </r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</si>
</sst>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10">
    <font>
      <sz val="10"/>
      <name val="Arial CE"/>
      <family val="0"/>
    </font>
    <font>
      <b/>
      <i/>
      <sz val="10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i/>
      <sz val="10"/>
      <name val="Arial CE"/>
      <family val="2"/>
    </font>
    <font>
      <b/>
      <i/>
      <sz val="14"/>
      <name val="Arial CE"/>
      <family val="2"/>
    </font>
    <font>
      <b/>
      <sz val="10"/>
      <name val="Arial CE"/>
      <family val="2"/>
    </font>
    <font>
      <b/>
      <i/>
      <sz val="12"/>
      <name val="Arial CE"/>
      <family val="2"/>
    </font>
    <font>
      <sz val="12"/>
      <name val="Arial CE"/>
      <family val="2"/>
    </font>
    <font>
      <sz val="14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 applyFill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21" fontId="0" fillId="0" borderId="0" xfId="0" applyNumberForma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21" fontId="4" fillId="0" borderId="0" xfId="0" applyNumberFormat="1" applyFont="1" applyAlignment="1">
      <alignment/>
    </xf>
    <xf numFmtId="0" fontId="3" fillId="0" borderId="0" xfId="0" applyFont="1" applyAlignment="1">
      <alignment/>
    </xf>
    <xf numFmtId="21" fontId="3" fillId="0" borderId="0" xfId="0" applyNumberFormat="1" applyFont="1" applyAlignment="1">
      <alignment/>
    </xf>
    <xf numFmtId="21" fontId="1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21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21" fontId="0" fillId="0" borderId="1" xfId="0" applyNumberForma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/>
    </xf>
    <xf numFmtId="21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/>
    </xf>
    <xf numFmtId="21" fontId="1" fillId="0" borderId="4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7" fillId="0" borderId="0" xfId="0" applyFont="1" applyAlignment="1">
      <alignment/>
    </xf>
    <xf numFmtId="21" fontId="7" fillId="0" borderId="0" xfId="0" applyNumberFormat="1" applyFont="1" applyAlignment="1">
      <alignment/>
    </xf>
    <xf numFmtId="21" fontId="6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6" xfId="0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21" fontId="1" fillId="0" borderId="1" xfId="0" applyNumberFormat="1" applyFont="1" applyFill="1" applyBorder="1" applyAlignment="1">
      <alignment/>
    </xf>
    <xf numFmtId="21" fontId="1" fillId="0" borderId="6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21" fontId="0" fillId="0" borderId="0" xfId="0" applyNumberFormat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1" fontId="0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21" fontId="0" fillId="0" borderId="1" xfId="0" applyNumberFormat="1" applyBorder="1" applyAlignment="1">
      <alignment horizontal="right"/>
    </xf>
    <xf numFmtId="21" fontId="0" fillId="0" borderId="1" xfId="0" applyNumberForma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86487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76200</xdr:colOff>
      <xdr:row>1</xdr:row>
      <xdr:rowOff>0</xdr:rowOff>
    </xdr:from>
    <xdr:to>
      <xdr:col>13</xdr:col>
      <xdr:colOff>676275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228600"/>
          <a:ext cx="21050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6"/>
  <sheetViews>
    <sheetView tabSelected="1" zoomScale="85" zoomScaleNormal="85" workbookViewId="0" topLeftCell="A1">
      <selection activeCell="J9" sqref="J9"/>
    </sheetView>
  </sheetViews>
  <sheetFormatPr defaultColWidth="9.00390625" defaultRowHeight="12.75"/>
  <cols>
    <col min="1" max="1" width="4.625" style="0" customWidth="1"/>
    <col min="2" max="2" width="15.25390625" style="0" customWidth="1"/>
    <col min="3" max="3" width="10.375" style="0" customWidth="1"/>
    <col min="4" max="4" width="6.625" style="3" customWidth="1"/>
    <col min="5" max="5" width="10.00390625" style="3" customWidth="1"/>
    <col min="6" max="6" width="6.00390625" style="3" customWidth="1"/>
    <col min="7" max="7" width="6.00390625" style="26" customWidth="1"/>
    <col min="8" max="8" width="9.25390625" style="2" customWidth="1"/>
    <col min="9" max="9" width="10.875" style="2" customWidth="1"/>
    <col min="10" max="10" width="14.75390625" style="2" customWidth="1"/>
    <col min="11" max="11" width="9.125" style="2" customWidth="1"/>
    <col min="12" max="12" width="10.625" style="3" customWidth="1"/>
    <col min="13" max="13" width="15.875" style="0" hidden="1" customWidth="1"/>
    <col min="14" max="14" width="10.125" style="0" customWidth="1"/>
    <col min="15" max="15" width="5.625" style="0" customWidth="1"/>
    <col min="16" max="16" width="12.25390625" style="0" customWidth="1"/>
  </cols>
  <sheetData>
    <row r="1" spans="1:13" s="32" customFormat="1" ht="18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33"/>
    </row>
    <row r="2" spans="1:13" ht="24.75" customHeight="1">
      <c r="A2" s="26"/>
      <c r="B2" s="22" t="s">
        <v>132</v>
      </c>
      <c r="D2"/>
      <c r="G2" s="3"/>
      <c r="H2" s="3"/>
      <c r="I2" s="23" t="s">
        <v>61</v>
      </c>
      <c r="L2" s="8"/>
      <c r="M2" s="3"/>
    </row>
    <row r="3" spans="1:9" ht="14.25">
      <c r="A3" s="4"/>
      <c r="B3" s="4"/>
      <c r="C3" s="4"/>
      <c r="D3" s="6"/>
      <c r="E3" s="6"/>
      <c r="F3" s="6"/>
      <c r="G3" s="25"/>
      <c r="H3" s="7"/>
      <c r="I3" s="7"/>
    </row>
    <row r="4" spans="1:8" ht="15.75">
      <c r="A4" s="22" t="s">
        <v>21</v>
      </c>
      <c r="C4" s="22" t="s">
        <v>133</v>
      </c>
      <c r="H4" s="5" t="s">
        <v>130</v>
      </c>
    </row>
    <row r="6" spans="1:15" ht="12.75">
      <c r="A6" s="14" t="s">
        <v>1</v>
      </c>
      <c r="B6" s="14" t="s">
        <v>2</v>
      </c>
      <c r="C6" s="14" t="s">
        <v>3</v>
      </c>
      <c r="D6" s="15" t="s">
        <v>4</v>
      </c>
      <c r="E6" s="15" t="s">
        <v>5</v>
      </c>
      <c r="F6" s="15" t="s">
        <v>6</v>
      </c>
      <c r="G6" s="27" t="s">
        <v>22</v>
      </c>
      <c r="H6" s="16" t="s">
        <v>7</v>
      </c>
      <c r="I6" s="16" t="s">
        <v>8</v>
      </c>
      <c r="J6" s="16" t="s">
        <v>69</v>
      </c>
      <c r="K6" s="16" t="s">
        <v>9</v>
      </c>
      <c r="L6" s="17" t="s">
        <v>10</v>
      </c>
      <c r="M6" t="s">
        <v>11</v>
      </c>
      <c r="N6" s="34" t="s">
        <v>59</v>
      </c>
      <c r="O6" s="35" t="s">
        <v>131</v>
      </c>
    </row>
    <row r="7" spans="1:14" ht="12.75">
      <c r="A7" s="18" t="s">
        <v>12</v>
      </c>
      <c r="B7" s="18"/>
      <c r="C7" s="18"/>
      <c r="D7" s="19" t="s">
        <v>13</v>
      </c>
      <c r="E7" s="19" t="s">
        <v>14</v>
      </c>
      <c r="F7" s="19" t="s">
        <v>15</v>
      </c>
      <c r="G7" s="28" t="s">
        <v>23</v>
      </c>
      <c r="H7" s="20" t="s">
        <v>16</v>
      </c>
      <c r="I7" s="20" t="s">
        <v>17</v>
      </c>
      <c r="J7" s="20" t="s">
        <v>70</v>
      </c>
      <c r="K7" s="20" t="s">
        <v>18</v>
      </c>
      <c r="L7" s="21" t="s">
        <v>202</v>
      </c>
      <c r="N7" s="34" t="s">
        <v>60</v>
      </c>
    </row>
    <row r="8" spans="1:17" ht="19.5" customHeight="1">
      <c r="A8" s="29" t="s">
        <v>71</v>
      </c>
      <c r="B8" s="9" t="s">
        <v>100</v>
      </c>
      <c r="C8" s="9" t="s">
        <v>37</v>
      </c>
      <c r="D8" s="9" t="s">
        <v>211</v>
      </c>
      <c r="E8" s="9" t="s">
        <v>101</v>
      </c>
      <c r="F8" s="9" t="s">
        <v>31</v>
      </c>
      <c r="G8" s="29">
        <v>2</v>
      </c>
      <c r="H8" s="11">
        <v>0.001388888888888889</v>
      </c>
      <c r="I8" s="44">
        <v>0.03037037037037037</v>
      </c>
      <c r="J8" s="11">
        <f aca="true" t="shared" si="0" ref="J8:J48">(I8+H8)/G8</f>
        <v>0.01587962962962963</v>
      </c>
      <c r="K8" s="11">
        <f aca="true" t="shared" si="1" ref="K8:K40">J8-$J$8</f>
        <v>0</v>
      </c>
      <c r="L8" s="10">
        <v>60</v>
      </c>
      <c r="M8" t="s">
        <v>19</v>
      </c>
      <c r="N8" s="13">
        <f aca="true" t="shared" si="2" ref="N8:N48">I8/G8</f>
        <v>0.015185185185185185</v>
      </c>
      <c r="O8">
        <v>20</v>
      </c>
      <c r="Q8" s="37"/>
    </row>
    <row r="9" spans="1:15" ht="19.5" customHeight="1">
      <c r="A9" s="29" t="s">
        <v>72</v>
      </c>
      <c r="B9" s="9" t="s">
        <v>103</v>
      </c>
      <c r="C9" s="9" t="s">
        <v>104</v>
      </c>
      <c r="D9" s="9" t="s">
        <v>211</v>
      </c>
      <c r="E9" s="9" t="s">
        <v>105</v>
      </c>
      <c r="F9" s="9" t="s">
        <v>38</v>
      </c>
      <c r="G9" s="29">
        <v>3</v>
      </c>
      <c r="H9" s="11">
        <v>0.002777777777777778</v>
      </c>
      <c r="I9" s="44">
        <v>0.04569444444444445</v>
      </c>
      <c r="J9" s="11">
        <f t="shared" si="0"/>
        <v>0.01615740740740741</v>
      </c>
      <c r="K9" s="11">
        <f t="shared" si="1"/>
        <v>0.00027777777777777957</v>
      </c>
      <c r="L9" s="10">
        <v>59</v>
      </c>
      <c r="N9" s="13">
        <f t="shared" si="2"/>
        <v>0.015231481481481483</v>
      </c>
      <c r="O9">
        <v>20</v>
      </c>
    </row>
    <row r="10" spans="1:15" ht="19.5" customHeight="1">
      <c r="A10" s="29" t="s">
        <v>73</v>
      </c>
      <c r="B10" s="30" t="s">
        <v>134</v>
      </c>
      <c r="C10" s="30" t="s">
        <v>52</v>
      </c>
      <c r="D10" s="30" t="s">
        <v>36</v>
      </c>
      <c r="E10" s="30">
        <v>94</v>
      </c>
      <c r="F10" s="30" t="s">
        <v>122</v>
      </c>
      <c r="G10" s="29">
        <v>2</v>
      </c>
      <c r="H10" s="11">
        <v>0.001388888888888889</v>
      </c>
      <c r="I10" s="44">
        <v>0.03159722222222222</v>
      </c>
      <c r="J10" s="11">
        <f t="shared" si="0"/>
        <v>0.016493055555555556</v>
      </c>
      <c r="K10" s="11">
        <f t="shared" si="1"/>
        <v>0.000613425925925927</v>
      </c>
      <c r="L10" s="10">
        <v>58</v>
      </c>
      <c r="N10" s="13">
        <f t="shared" si="2"/>
        <v>0.01579861111111111</v>
      </c>
      <c r="O10">
        <v>0</v>
      </c>
    </row>
    <row r="11" spans="1:15" ht="19.5" customHeight="1">
      <c r="A11" s="29" t="s">
        <v>74</v>
      </c>
      <c r="B11" s="30" t="s">
        <v>48</v>
      </c>
      <c r="C11" s="30" t="s">
        <v>49</v>
      </c>
      <c r="D11" s="30" t="s">
        <v>99</v>
      </c>
      <c r="E11" s="30" t="s">
        <v>50</v>
      </c>
      <c r="F11" s="30" t="s">
        <v>45</v>
      </c>
      <c r="G11" s="29">
        <v>4</v>
      </c>
      <c r="H11" s="11">
        <v>0.004166666666666667</v>
      </c>
      <c r="I11" s="44">
        <v>0.06190972222222222</v>
      </c>
      <c r="J11" s="11">
        <f t="shared" si="0"/>
        <v>0.016519097222222223</v>
      </c>
      <c r="K11" s="11">
        <f t="shared" si="1"/>
        <v>0.0006394675925925943</v>
      </c>
      <c r="L11" s="10">
        <v>57</v>
      </c>
      <c r="N11" s="13">
        <f t="shared" si="2"/>
        <v>0.015477430555555555</v>
      </c>
      <c r="O11">
        <v>20</v>
      </c>
    </row>
    <row r="12" spans="1:15" ht="19.5" customHeight="1">
      <c r="A12" s="29" t="s">
        <v>75</v>
      </c>
      <c r="B12" s="9" t="s">
        <v>174</v>
      </c>
      <c r="C12" s="9" t="s">
        <v>40</v>
      </c>
      <c r="D12" s="9" t="s">
        <v>183</v>
      </c>
      <c r="E12" s="9" t="s">
        <v>194</v>
      </c>
      <c r="F12" s="9" t="s">
        <v>45</v>
      </c>
      <c r="G12" s="29">
        <v>4</v>
      </c>
      <c r="H12" s="11">
        <v>0.004166666666666667</v>
      </c>
      <c r="I12" s="44">
        <v>0.061932870370370374</v>
      </c>
      <c r="J12" s="11">
        <f t="shared" si="0"/>
        <v>0.01652488425925926</v>
      </c>
      <c r="K12" s="11">
        <f t="shared" si="1"/>
        <v>0.000645254629629631</v>
      </c>
      <c r="L12" s="10">
        <v>56</v>
      </c>
      <c r="N12" s="13">
        <f t="shared" si="2"/>
        <v>0.015483217592592594</v>
      </c>
      <c r="O12" t="s">
        <v>195</v>
      </c>
    </row>
    <row r="13" spans="1:15" ht="19.5" customHeight="1">
      <c r="A13" s="29" t="s">
        <v>76</v>
      </c>
      <c r="B13" s="31" t="s">
        <v>51</v>
      </c>
      <c r="C13" s="31" t="s">
        <v>52</v>
      </c>
      <c r="D13" s="31" t="s">
        <v>36</v>
      </c>
      <c r="E13" t="s">
        <v>53</v>
      </c>
      <c r="F13" s="31" t="s">
        <v>35</v>
      </c>
      <c r="G13" s="29">
        <v>4</v>
      </c>
      <c r="H13" s="11">
        <v>0.005555555555555556</v>
      </c>
      <c r="I13" s="44">
        <v>0.0619212962962963</v>
      </c>
      <c r="J13" s="11">
        <f t="shared" si="0"/>
        <v>0.016869212962962964</v>
      </c>
      <c r="K13" s="11">
        <f t="shared" si="1"/>
        <v>0.0009895833333333354</v>
      </c>
      <c r="L13" s="10">
        <v>55</v>
      </c>
      <c r="N13" s="13">
        <f t="shared" si="2"/>
        <v>0.015480324074074075</v>
      </c>
      <c r="O13">
        <v>15</v>
      </c>
    </row>
    <row r="14" spans="1:15" ht="19.5" customHeight="1">
      <c r="A14" s="29" t="s">
        <v>77</v>
      </c>
      <c r="B14" s="9" t="s">
        <v>170</v>
      </c>
      <c r="C14" s="9" t="s">
        <v>39</v>
      </c>
      <c r="D14" s="9" t="s">
        <v>171</v>
      </c>
      <c r="E14" s="9">
        <v>80</v>
      </c>
      <c r="F14" s="9" t="s">
        <v>35</v>
      </c>
      <c r="G14" s="29">
        <v>4</v>
      </c>
      <c r="H14" s="11">
        <v>0.005555555555555556</v>
      </c>
      <c r="I14" s="44">
        <v>0.06194444444444444</v>
      </c>
      <c r="J14" s="11">
        <f t="shared" si="0"/>
        <v>0.016874999999999998</v>
      </c>
      <c r="K14" s="11">
        <f t="shared" si="1"/>
        <v>0.0009953703703703687</v>
      </c>
      <c r="L14" s="10">
        <v>54</v>
      </c>
      <c r="N14" s="13">
        <f t="shared" si="2"/>
        <v>0.01548611111111111</v>
      </c>
      <c r="O14">
        <v>20</v>
      </c>
    </row>
    <row r="15" spans="1:15" ht="19.5" customHeight="1">
      <c r="A15" s="29" t="s">
        <v>78</v>
      </c>
      <c r="B15" s="9" t="s">
        <v>106</v>
      </c>
      <c r="C15" s="9" t="s">
        <v>139</v>
      </c>
      <c r="D15" s="9" t="s">
        <v>34</v>
      </c>
      <c r="E15" s="9" t="s">
        <v>107</v>
      </c>
      <c r="F15" s="9" t="s">
        <v>38</v>
      </c>
      <c r="G15" s="29">
        <v>3</v>
      </c>
      <c r="H15" s="11">
        <v>0.002777777777777778</v>
      </c>
      <c r="I15" s="44">
        <v>0.04859953703703704</v>
      </c>
      <c r="J15" s="11">
        <f t="shared" si="0"/>
        <v>0.01712577160493827</v>
      </c>
      <c r="K15" s="11">
        <f t="shared" si="1"/>
        <v>0.001246141975308642</v>
      </c>
      <c r="L15" s="10">
        <v>53</v>
      </c>
      <c r="N15" s="13">
        <f t="shared" si="2"/>
        <v>0.016199845679012347</v>
      </c>
      <c r="O15">
        <v>20</v>
      </c>
    </row>
    <row r="16" spans="1:15" ht="19.5" customHeight="1">
      <c r="A16" s="29" t="s">
        <v>79</v>
      </c>
      <c r="B16" s="30" t="s">
        <v>65</v>
      </c>
      <c r="C16" s="30" t="s">
        <v>56</v>
      </c>
      <c r="D16" s="30" t="s">
        <v>25</v>
      </c>
      <c r="E16" s="30" t="s">
        <v>66</v>
      </c>
      <c r="F16" s="30" t="s">
        <v>38</v>
      </c>
      <c r="G16" s="29">
        <v>3</v>
      </c>
      <c r="H16" s="11">
        <v>0.002777777777777778</v>
      </c>
      <c r="I16" s="44">
        <v>0.04862268518518518</v>
      </c>
      <c r="J16" s="11">
        <f t="shared" si="0"/>
        <v>0.017133487654320986</v>
      </c>
      <c r="K16" s="11">
        <f t="shared" si="1"/>
        <v>0.0012538580246913567</v>
      </c>
      <c r="L16" s="10">
        <v>52</v>
      </c>
      <c r="N16" s="13">
        <f t="shared" si="2"/>
        <v>0.01620756172839506</v>
      </c>
      <c r="O16">
        <v>20</v>
      </c>
    </row>
    <row r="17" spans="1:15" ht="19.5" customHeight="1">
      <c r="A17" s="29" t="s">
        <v>80</v>
      </c>
      <c r="B17" s="30" t="s">
        <v>113</v>
      </c>
      <c r="C17" s="30" t="s">
        <v>55</v>
      </c>
      <c r="D17" s="9" t="s">
        <v>171</v>
      </c>
      <c r="E17" s="9" t="s">
        <v>118</v>
      </c>
      <c r="F17" s="30" t="s">
        <v>35</v>
      </c>
      <c r="G17" s="29">
        <v>4</v>
      </c>
      <c r="H17" s="11">
        <v>0.005555555555555556</v>
      </c>
      <c r="I17" s="44">
        <v>0.06328703703703703</v>
      </c>
      <c r="J17" s="11">
        <f t="shared" si="0"/>
        <v>0.017210648148148145</v>
      </c>
      <c r="K17" s="11">
        <f t="shared" si="1"/>
        <v>0.001331018518518516</v>
      </c>
      <c r="L17" s="10">
        <v>51</v>
      </c>
      <c r="N17" s="13">
        <f t="shared" si="2"/>
        <v>0.015821759259259258</v>
      </c>
      <c r="O17">
        <v>20</v>
      </c>
    </row>
    <row r="18" spans="1:15" ht="19.5" customHeight="1">
      <c r="A18" s="29" t="s">
        <v>81</v>
      </c>
      <c r="B18" s="9" t="s">
        <v>108</v>
      </c>
      <c r="C18" s="9" t="s">
        <v>139</v>
      </c>
      <c r="D18" s="9" t="s">
        <v>25</v>
      </c>
      <c r="E18" s="9" t="s">
        <v>109</v>
      </c>
      <c r="F18" s="9" t="s">
        <v>31</v>
      </c>
      <c r="G18" s="29">
        <v>2</v>
      </c>
      <c r="H18" s="11">
        <v>0.001388888888888889</v>
      </c>
      <c r="I18" s="44">
        <v>0.03309027777777778</v>
      </c>
      <c r="J18" s="11">
        <f t="shared" si="0"/>
        <v>0.017239583333333336</v>
      </c>
      <c r="K18" s="11">
        <f t="shared" si="1"/>
        <v>0.001359953703703707</v>
      </c>
      <c r="L18" s="10">
        <v>50</v>
      </c>
      <c r="N18" s="13">
        <f t="shared" si="2"/>
        <v>0.01654513888888889</v>
      </c>
      <c r="O18">
        <v>20</v>
      </c>
    </row>
    <row r="19" spans="1:28" ht="19.5" customHeight="1">
      <c r="A19" s="29" t="s">
        <v>82</v>
      </c>
      <c r="B19" s="9" t="s">
        <v>137</v>
      </c>
      <c r="C19" s="9" t="s">
        <v>32</v>
      </c>
      <c r="D19" s="9" t="s">
        <v>25</v>
      </c>
      <c r="E19" s="9" t="s">
        <v>138</v>
      </c>
      <c r="F19" s="9" t="s">
        <v>31</v>
      </c>
      <c r="G19" s="29">
        <v>2</v>
      </c>
      <c r="H19" s="11">
        <v>0.001388888888888889</v>
      </c>
      <c r="I19" s="45">
        <v>0.033125</v>
      </c>
      <c r="J19" s="11">
        <f t="shared" si="0"/>
        <v>0.017256944444444446</v>
      </c>
      <c r="K19" s="11">
        <f t="shared" si="1"/>
        <v>0.0013773148148148173</v>
      </c>
      <c r="L19" s="10">
        <v>49</v>
      </c>
      <c r="N19" s="13">
        <f t="shared" si="2"/>
        <v>0.0165625</v>
      </c>
      <c r="O19">
        <v>20</v>
      </c>
      <c r="AB19" s="12"/>
    </row>
    <row r="20" spans="1:28" ht="19.5" customHeight="1">
      <c r="A20" s="29" t="s">
        <v>83</v>
      </c>
      <c r="B20" s="30" t="s">
        <v>165</v>
      </c>
      <c r="C20" s="30" t="s">
        <v>166</v>
      </c>
      <c r="D20" s="30" t="s">
        <v>211</v>
      </c>
      <c r="E20" s="30" t="s">
        <v>167</v>
      </c>
      <c r="F20" s="30" t="s">
        <v>45</v>
      </c>
      <c r="G20" s="29">
        <v>4</v>
      </c>
      <c r="H20" s="11">
        <v>0.004166666666666667</v>
      </c>
      <c r="I20" s="44">
        <v>0.06575231481481482</v>
      </c>
      <c r="J20" s="11">
        <f t="shared" si="0"/>
        <v>0.01747974537037037</v>
      </c>
      <c r="K20" s="11">
        <f t="shared" si="1"/>
        <v>0.0016001157407407422</v>
      </c>
      <c r="L20" s="10">
        <v>48</v>
      </c>
      <c r="N20" s="13">
        <f t="shared" si="2"/>
        <v>0.016438078703703705</v>
      </c>
      <c r="O20">
        <v>20</v>
      </c>
      <c r="AB20" s="12"/>
    </row>
    <row r="21" spans="1:28" ht="19.5" customHeight="1">
      <c r="A21" s="29" t="s">
        <v>84</v>
      </c>
      <c r="B21" s="30" t="s">
        <v>156</v>
      </c>
      <c r="C21" s="30" t="s">
        <v>116</v>
      </c>
      <c r="D21" s="30" t="s">
        <v>157</v>
      </c>
      <c r="E21" s="30" t="s">
        <v>188</v>
      </c>
      <c r="F21" s="30" t="s">
        <v>189</v>
      </c>
      <c r="G21" s="29">
        <v>4</v>
      </c>
      <c r="H21" s="11">
        <v>0.004166666666666667</v>
      </c>
      <c r="I21" s="44">
        <v>0.06597222222222222</v>
      </c>
      <c r="J21" s="11">
        <f t="shared" si="0"/>
        <v>0.017534722222222222</v>
      </c>
      <c r="K21" s="11">
        <f t="shared" si="1"/>
        <v>0.0016550925925925934</v>
      </c>
      <c r="L21" s="10">
        <v>47</v>
      </c>
      <c r="M21" t="s">
        <v>19</v>
      </c>
      <c r="N21" s="13">
        <f t="shared" si="2"/>
        <v>0.016493055555555556</v>
      </c>
      <c r="O21">
        <v>0</v>
      </c>
      <c r="AB21" s="12"/>
    </row>
    <row r="22" spans="1:28" ht="19.5" customHeight="1">
      <c r="A22" s="29" t="s">
        <v>85</v>
      </c>
      <c r="B22" s="9" t="s">
        <v>111</v>
      </c>
      <c r="C22" s="9" t="s">
        <v>39</v>
      </c>
      <c r="D22" s="9" t="s">
        <v>211</v>
      </c>
      <c r="E22" s="9" t="s">
        <v>112</v>
      </c>
      <c r="F22" s="9" t="s">
        <v>45</v>
      </c>
      <c r="G22" s="29">
        <v>4</v>
      </c>
      <c r="H22" s="11">
        <v>0.004166666666666667</v>
      </c>
      <c r="I22" s="44">
        <v>0.06621527777777779</v>
      </c>
      <c r="J22" s="11">
        <f t="shared" si="0"/>
        <v>0.017595486111111114</v>
      </c>
      <c r="K22" s="11">
        <f t="shared" si="1"/>
        <v>0.0017158564814814849</v>
      </c>
      <c r="L22" s="10">
        <v>46</v>
      </c>
      <c r="N22" s="13">
        <f t="shared" si="2"/>
        <v>0.016553819444444447</v>
      </c>
      <c r="O22">
        <v>20</v>
      </c>
      <c r="AB22" s="12"/>
    </row>
    <row r="23" spans="1:28" ht="19.5" customHeight="1">
      <c r="A23" s="29" t="s">
        <v>86</v>
      </c>
      <c r="B23" s="9" t="s">
        <v>161</v>
      </c>
      <c r="C23" s="9" t="s">
        <v>190</v>
      </c>
      <c r="D23" s="9" t="s">
        <v>114</v>
      </c>
      <c r="E23" s="9" t="s">
        <v>191</v>
      </c>
      <c r="F23" s="9" t="s">
        <v>45</v>
      </c>
      <c r="G23" s="29">
        <v>4</v>
      </c>
      <c r="H23" s="11">
        <v>0.004166666666666667</v>
      </c>
      <c r="I23" s="44">
        <v>0.06622685185185186</v>
      </c>
      <c r="J23" s="11">
        <f t="shared" si="0"/>
        <v>0.01759837962962963</v>
      </c>
      <c r="K23" s="11">
        <f t="shared" si="1"/>
        <v>0.0017187500000000015</v>
      </c>
      <c r="L23" s="10">
        <v>45</v>
      </c>
      <c r="N23" s="13">
        <f t="shared" si="2"/>
        <v>0.016556712962962964</v>
      </c>
      <c r="O23">
        <v>20</v>
      </c>
      <c r="AB23" s="12"/>
    </row>
    <row r="24" spans="1:15" ht="19.5" customHeight="1">
      <c r="A24" s="29" t="s">
        <v>87</v>
      </c>
      <c r="B24" s="30" t="s">
        <v>158</v>
      </c>
      <c r="C24" s="30" t="s">
        <v>58</v>
      </c>
      <c r="D24" s="30" t="s">
        <v>159</v>
      </c>
      <c r="E24" s="30" t="s">
        <v>160</v>
      </c>
      <c r="F24" s="30" t="s">
        <v>45</v>
      </c>
      <c r="G24" s="29">
        <v>4</v>
      </c>
      <c r="H24" s="11">
        <v>0.004166666666666667</v>
      </c>
      <c r="I24" s="44">
        <v>0.06623842592592592</v>
      </c>
      <c r="J24" s="11">
        <f t="shared" si="0"/>
        <v>0.017601273148148147</v>
      </c>
      <c r="K24" s="11">
        <f t="shared" si="1"/>
        <v>0.0017216435185185182</v>
      </c>
      <c r="L24" s="10">
        <v>44</v>
      </c>
      <c r="N24" s="13">
        <f t="shared" si="2"/>
        <v>0.01655960648148148</v>
      </c>
      <c r="O24">
        <v>20</v>
      </c>
    </row>
    <row r="25" spans="1:15" ht="19.5" customHeight="1">
      <c r="A25" s="29" t="s">
        <v>88</v>
      </c>
      <c r="B25" s="9" t="s">
        <v>182</v>
      </c>
      <c r="C25" s="9" t="s">
        <v>24</v>
      </c>
      <c r="D25" s="9" t="s">
        <v>183</v>
      </c>
      <c r="E25" s="9" t="s">
        <v>184</v>
      </c>
      <c r="F25" s="9" t="s">
        <v>38</v>
      </c>
      <c r="G25" s="29">
        <v>3</v>
      </c>
      <c r="H25" s="11">
        <v>0.002777777777777778</v>
      </c>
      <c r="I25" s="44">
        <v>0.05103009259259259</v>
      </c>
      <c r="J25" s="11">
        <f t="shared" si="0"/>
        <v>0.017935956790123456</v>
      </c>
      <c r="K25" s="11">
        <f t="shared" si="1"/>
        <v>0.0020563271604938267</v>
      </c>
      <c r="L25" s="10">
        <v>43</v>
      </c>
      <c r="N25" s="13">
        <f t="shared" si="2"/>
        <v>0.017010030864197532</v>
      </c>
      <c r="O25" t="s">
        <v>195</v>
      </c>
    </row>
    <row r="26" spans="1:15" ht="19.5" customHeight="1">
      <c r="A26" s="29" t="s">
        <v>89</v>
      </c>
      <c r="B26" s="30" t="s">
        <v>176</v>
      </c>
      <c r="C26" s="30" t="s">
        <v>177</v>
      </c>
      <c r="D26" s="30" t="s">
        <v>178</v>
      </c>
      <c r="E26" s="30" t="s">
        <v>179</v>
      </c>
      <c r="F26" s="30" t="s">
        <v>143</v>
      </c>
      <c r="G26" s="29">
        <v>3</v>
      </c>
      <c r="H26" s="11">
        <v>0.002777777777777778</v>
      </c>
      <c r="I26" s="44">
        <v>0.05104166666666667</v>
      </c>
      <c r="J26" s="11">
        <f t="shared" si="0"/>
        <v>0.017939814814814815</v>
      </c>
      <c r="K26" s="11">
        <f t="shared" si="1"/>
        <v>0.0020601851851851857</v>
      </c>
      <c r="L26" s="10">
        <v>42</v>
      </c>
      <c r="N26" s="13">
        <f t="shared" si="2"/>
        <v>0.01701388888888889</v>
      </c>
      <c r="O26">
        <v>0</v>
      </c>
    </row>
    <row r="27" spans="1:15" ht="19.5" customHeight="1">
      <c r="A27" s="29" t="s">
        <v>90</v>
      </c>
      <c r="B27" s="30" t="s">
        <v>119</v>
      </c>
      <c r="C27" s="30" t="s">
        <v>57</v>
      </c>
      <c r="D27" s="30" t="s">
        <v>36</v>
      </c>
      <c r="E27" s="30" t="s">
        <v>120</v>
      </c>
      <c r="F27" s="30" t="s">
        <v>35</v>
      </c>
      <c r="G27" s="29">
        <v>4</v>
      </c>
      <c r="H27" s="11">
        <v>0.005555555555555556</v>
      </c>
      <c r="I27" s="44">
        <v>0.06620370370370371</v>
      </c>
      <c r="J27" s="11">
        <f t="shared" si="0"/>
        <v>0.017939814814814815</v>
      </c>
      <c r="K27" s="11">
        <f t="shared" si="1"/>
        <v>0.0020601851851851857</v>
      </c>
      <c r="L27" s="10">
        <v>41</v>
      </c>
      <c r="N27" s="13">
        <f t="shared" si="2"/>
        <v>0.016550925925925927</v>
      </c>
      <c r="O27" t="s">
        <v>196</v>
      </c>
    </row>
    <row r="28" spans="1:15" ht="19.5" customHeight="1">
      <c r="A28" s="29" t="s">
        <v>91</v>
      </c>
      <c r="B28" s="30" t="s">
        <v>115</v>
      </c>
      <c r="C28" s="30" t="s">
        <v>116</v>
      </c>
      <c r="D28" s="30" t="s">
        <v>114</v>
      </c>
      <c r="E28" s="30" t="s">
        <v>117</v>
      </c>
      <c r="F28" s="30" t="s">
        <v>45</v>
      </c>
      <c r="G28" s="29">
        <v>4</v>
      </c>
      <c r="H28" s="11">
        <v>0.004166666666666667</v>
      </c>
      <c r="I28" s="44">
        <v>0.06828703703703703</v>
      </c>
      <c r="J28" s="11">
        <f t="shared" si="0"/>
        <v>0.018113425925925925</v>
      </c>
      <c r="K28" s="11">
        <f t="shared" si="1"/>
        <v>0.0022337962962962962</v>
      </c>
      <c r="L28" s="10">
        <v>40</v>
      </c>
      <c r="N28" s="13">
        <f t="shared" si="2"/>
        <v>0.01707175925925926</v>
      </c>
      <c r="O28">
        <v>20</v>
      </c>
    </row>
    <row r="29" spans="1:16" ht="19.5" customHeight="1">
      <c r="A29" s="29" t="s">
        <v>92</v>
      </c>
      <c r="B29" s="9" t="s">
        <v>28</v>
      </c>
      <c r="C29" s="9" t="s">
        <v>29</v>
      </c>
      <c r="D29" s="9" t="s">
        <v>25</v>
      </c>
      <c r="E29" s="9" t="s">
        <v>30</v>
      </c>
      <c r="F29" s="9" t="s">
        <v>31</v>
      </c>
      <c r="G29" s="29">
        <v>2</v>
      </c>
      <c r="H29" s="11">
        <v>0.001388888888888889</v>
      </c>
      <c r="I29" s="44">
        <v>0.03505787037037037</v>
      </c>
      <c r="J29" s="11">
        <f t="shared" si="0"/>
        <v>0.01822337962962963</v>
      </c>
      <c r="K29" s="11">
        <f t="shared" si="1"/>
        <v>0.002343750000000002</v>
      </c>
      <c r="L29" s="10">
        <v>39</v>
      </c>
      <c r="N29" s="13">
        <f t="shared" si="2"/>
        <v>0.017528935185185186</v>
      </c>
      <c r="O29">
        <v>20</v>
      </c>
      <c r="P29" s="37"/>
    </row>
    <row r="30" spans="1:15" ht="19.5" customHeight="1">
      <c r="A30" s="29" t="s">
        <v>93</v>
      </c>
      <c r="B30" s="9" t="s">
        <v>62</v>
      </c>
      <c r="C30" s="9" t="s">
        <v>24</v>
      </c>
      <c r="D30" s="9" t="s">
        <v>25</v>
      </c>
      <c r="E30" s="9" t="s">
        <v>63</v>
      </c>
      <c r="F30" s="9" t="s">
        <v>35</v>
      </c>
      <c r="G30" s="29">
        <v>4</v>
      </c>
      <c r="H30" s="11">
        <v>0.005555555555555556</v>
      </c>
      <c r="I30" s="44">
        <v>0.06734953703703704</v>
      </c>
      <c r="J30" s="11">
        <f t="shared" si="0"/>
        <v>0.018226273148148148</v>
      </c>
      <c r="K30" s="11">
        <f t="shared" si="1"/>
        <v>0.0023466435185185187</v>
      </c>
      <c r="L30" s="10">
        <v>38</v>
      </c>
      <c r="N30" s="13">
        <f t="shared" si="2"/>
        <v>0.01683738425925926</v>
      </c>
      <c r="O30">
        <v>20</v>
      </c>
    </row>
    <row r="31" spans="1:15" ht="19.5" customHeight="1">
      <c r="A31" s="29" t="s">
        <v>94</v>
      </c>
      <c r="B31" s="9" t="s">
        <v>162</v>
      </c>
      <c r="C31" s="9" t="s">
        <v>163</v>
      </c>
      <c r="D31" s="9" t="s">
        <v>36</v>
      </c>
      <c r="E31" s="9" t="s">
        <v>164</v>
      </c>
      <c r="F31" s="9" t="s">
        <v>45</v>
      </c>
      <c r="G31" s="29">
        <v>4</v>
      </c>
      <c r="H31" s="11">
        <v>0.004166666666666667</v>
      </c>
      <c r="I31" s="44">
        <v>0.06989583333333334</v>
      </c>
      <c r="J31" s="11">
        <f t="shared" si="0"/>
        <v>0.018515625</v>
      </c>
      <c r="K31" s="11">
        <f t="shared" si="1"/>
        <v>0.002635995370370372</v>
      </c>
      <c r="L31" s="10">
        <v>37</v>
      </c>
      <c r="M31" t="s">
        <v>19</v>
      </c>
      <c r="N31" s="13">
        <f t="shared" si="2"/>
        <v>0.017473958333333334</v>
      </c>
      <c r="O31">
        <v>20</v>
      </c>
    </row>
    <row r="32" spans="1:15" ht="19.5" customHeight="1">
      <c r="A32" s="29" t="s">
        <v>95</v>
      </c>
      <c r="B32" s="9" t="s">
        <v>42</v>
      </c>
      <c r="C32" s="9" t="s">
        <v>43</v>
      </c>
      <c r="D32" s="9" t="s">
        <v>36</v>
      </c>
      <c r="E32" s="9" t="s">
        <v>44</v>
      </c>
      <c r="F32" s="9" t="s">
        <v>38</v>
      </c>
      <c r="G32" s="29">
        <v>3</v>
      </c>
      <c r="H32" s="11">
        <v>0.002777777777777778</v>
      </c>
      <c r="I32" s="44">
        <v>0.05303240740740741</v>
      </c>
      <c r="J32" s="11">
        <f t="shared" si="0"/>
        <v>0.018603395061728395</v>
      </c>
      <c r="K32" s="11">
        <f t="shared" si="1"/>
        <v>0.002723765432098766</v>
      </c>
      <c r="L32" s="10">
        <v>36</v>
      </c>
      <c r="M32" t="s">
        <v>19</v>
      </c>
      <c r="N32" s="13">
        <f t="shared" si="2"/>
        <v>0.01767746913580247</v>
      </c>
      <c r="O32">
        <v>20</v>
      </c>
    </row>
    <row r="33" spans="1:15" ht="19.5" customHeight="1">
      <c r="A33" s="29" t="s">
        <v>96</v>
      </c>
      <c r="B33" s="30" t="s">
        <v>155</v>
      </c>
      <c r="C33" s="30" t="s">
        <v>24</v>
      </c>
      <c r="D33" s="30" t="s">
        <v>186</v>
      </c>
      <c r="E33" s="30" t="s">
        <v>187</v>
      </c>
      <c r="F33" s="30" t="s">
        <v>45</v>
      </c>
      <c r="G33" s="29">
        <v>4</v>
      </c>
      <c r="H33" s="11">
        <v>0.004166666666666667</v>
      </c>
      <c r="I33" s="44">
        <v>0.0708912037037037</v>
      </c>
      <c r="J33" s="11">
        <f t="shared" si="0"/>
        <v>0.018764467592592593</v>
      </c>
      <c r="K33" s="11">
        <f t="shared" si="1"/>
        <v>0.002884837962962964</v>
      </c>
      <c r="L33" s="10">
        <v>35</v>
      </c>
      <c r="M33" t="s">
        <v>20</v>
      </c>
      <c r="N33" s="13">
        <f t="shared" si="2"/>
        <v>0.017722800925925927</v>
      </c>
      <c r="O33" t="s">
        <v>195</v>
      </c>
    </row>
    <row r="34" spans="1:15" ht="19.5" customHeight="1">
      <c r="A34" s="29" t="s">
        <v>97</v>
      </c>
      <c r="B34" s="9" t="s">
        <v>67</v>
      </c>
      <c r="C34" s="9" t="s">
        <v>41</v>
      </c>
      <c r="D34" s="9" t="s">
        <v>25</v>
      </c>
      <c r="E34" s="9" t="s">
        <v>68</v>
      </c>
      <c r="F34" s="9" t="s">
        <v>45</v>
      </c>
      <c r="G34" s="29">
        <v>4</v>
      </c>
      <c r="H34" s="11">
        <v>0.004166666666666667</v>
      </c>
      <c r="I34" s="44">
        <v>0.07091435185185185</v>
      </c>
      <c r="J34" s="11">
        <f t="shared" si="0"/>
        <v>0.01877025462962963</v>
      </c>
      <c r="K34" s="11">
        <f t="shared" si="1"/>
        <v>0.002890625000000001</v>
      </c>
      <c r="L34" s="10">
        <v>34</v>
      </c>
      <c r="M34" t="s">
        <v>19</v>
      </c>
      <c r="N34" s="13">
        <f t="shared" si="2"/>
        <v>0.017728587962962963</v>
      </c>
      <c r="O34">
        <v>20</v>
      </c>
    </row>
    <row r="35" spans="1:15" ht="19.5" customHeight="1">
      <c r="A35" s="29" t="s">
        <v>123</v>
      </c>
      <c r="B35" s="9" t="s">
        <v>42</v>
      </c>
      <c r="C35" s="9" t="s">
        <v>140</v>
      </c>
      <c r="D35" s="9" t="s">
        <v>36</v>
      </c>
      <c r="E35" s="9" t="s">
        <v>141</v>
      </c>
      <c r="F35" s="9" t="s">
        <v>31</v>
      </c>
      <c r="G35" s="29">
        <v>2</v>
      </c>
      <c r="H35" s="11">
        <v>0.001388888888888889</v>
      </c>
      <c r="I35" s="44">
        <v>0.0362037037037037</v>
      </c>
      <c r="J35" s="11">
        <f t="shared" si="0"/>
        <v>0.018796296296296297</v>
      </c>
      <c r="K35" s="11">
        <f t="shared" si="1"/>
        <v>0.002916666666666668</v>
      </c>
      <c r="L35" s="10">
        <v>33</v>
      </c>
      <c r="N35" s="13">
        <f t="shared" si="2"/>
        <v>0.01810185185185185</v>
      </c>
      <c r="O35">
        <v>20</v>
      </c>
    </row>
    <row r="36" spans="1:16" ht="19.5" customHeight="1">
      <c r="A36" s="29" t="s">
        <v>124</v>
      </c>
      <c r="B36" s="9" t="s">
        <v>153</v>
      </c>
      <c r="C36" s="9" t="s">
        <v>40</v>
      </c>
      <c r="D36" s="9" t="s">
        <v>154</v>
      </c>
      <c r="E36" s="9">
        <v>66</v>
      </c>
      <c r="F36" s="9" t="s">
        <v>38</v>
      </c>
      <c r="G36" s="29">
        <v>3</v>
      </c>
      <c r="H36" s="11">
        <v>0.002777777777777778</v>
      </c>
      <c r="I36" s="44">
        <v>0.05386574074074074</v>
      </c>
      <c r="J36" s="11">
        <f t="shared" si="0"/>
        <v>0.01888117283950617</v>
      </c>
      <c r="K36" s="11">
        <f t="shared" si="1"/>
        <v>0.003001543209876542</v>
      </c>
      <c r="L36" s="10">
        <v>32</v>
      </c>
      <c r="N36" s="13">
        <f t="shared" si="2"/>
        <v>0.017955246913580247</v>
      </c>
      <c r="O36">
        <v>20</v>
      </c>
      <c r="P36" s="37"/>
    </row>
    <row r="37" spans="1:16" ht="19.5" customHeight="1">
      <c r="A37" s="29" t="s">
        <v>125</v>
      </c>
      <c r="B37" s="30" t="s">
        <v>33</v>
      </c>
      <c r="C37" s="30" t="s">
        <v>40</v>
      </c>
      <c r="D37" s="30" t="s">
        <v>114</v>
      </c>
      <c r="E37" s="30" t="s">
        <v>64</v>
      </c>
      <c r="F37" s="30" t="s">
        <v>35</v>
      </c>
      <c r="G37" s="29">
        <v>4</v>
      </c>
      <c r="H37" s="11">
        <v>0.005555555555555556</v>
      </c>
      <c r="I37" s="44">
        <v>0.0716087962962963</v>
      </c>
      <c r="J37" s="11">
        <f t="shared" si="0"/>
        <v>0.01929108796296296</v>
      </c>
      <c r="K37" s="11">
        <f t="shared" si="1"/>
        <v>0.0034114583333333323</v>
      </c>
      <c r="L37" s="10">
        <v>31</v>
      </c>
      <c r="N37" s="13">
        <f t="shared" si="2"/>
        <v>0.017902199074074074</v>
      </c>
      <c r="O37">
        <v>20</v>
      </c>
      <c r="P37" s="37"/>
    </row>
    <row r="38" spans="1:15" ht="19.5" customHeight="1">
      <c r="A38" s="29" t="s">
        <v>126</v>
      </c>
      <c r="B38" s="30" t="s">
        <v>168</v>
      </c>
      <c r="C38" s="30" t="s">
        <v>52</v>
      </c>
      <c r="D38" s="30" t="s">
        <v>114</v>
      </c>
      <c r="E38" s="30" t="s">
        <v>169</v>
      </c>
      <c r="F38" s="30" t="s">
        <v>35</v>
      </c>
      <c r="G38" s="29">
        <v>4</v>
      </c>
      <c r="H38" s="11">
        <v>0.005555555555555556</v>
      </c>
      <c r="I38" s="44">
        <v>0.07162037037037038</v>
      </c>
      <c r="J38" s="11">
        <f t="shared" si="0"/>
        <v>0.01929398148148148</v>
      </c>
      <c r="K38" s="11">
        <f t="shared" si="1"/>
        <v>0.0034143518518518524</v>
      </c>
      <c r="L38" s="10">
        <v>30</v>
      </c>
      <c r="N38" s="13">
        <f t="shared" si="2"/>
        <v>0.017905092592592594</v>
      </c>
      <c r="O38">
        <v>20</v>
      </c>
    </row>
    <row r="39" spans="1:15" ht="19.5" customHeight="1">
      <c r="A39" s="29" t="s">
        <v>127</v>
      </c>
      <c r="B39" s="9" t="s">
        <v>110</v>
      </c>
      <c r="C39" s="9" t="s">
        <v>27</v>
      </c>
      <c r="D39" s="9" t="s">
        <v>34</v>
      </c>
      <c r="E39" s="9" t="s">
        <v>185</v>
      </c>
      <c r="F39" s="9" t="s">
        <v>38</v>
      </c>
      <c r="G39" s="29">
        <v>3</v>
      </c>
      <c r="H39" s="11">
        <v>0.002777777777777778</v>
      </c>
      <c r="I39" s="44">
        <v>0.05555555555555555</v>
      </c>
      <c r="J39" s="11">
        <f t="shared" si="0"/>
        <v>0.01944444444444444</v>
      </c>
      <c r="K39" s="11">
        <f t="shared" si="1"/>
        <v>0.0035648148148148123</v>
      </c>
      <c r="L39" s="10">
        <v>29</v>
      </c>
      <c r="N39" s="13">
        <f t="shared" si="2"/>
        <v>0.018518518518518517</v>
      </c>
      <c r="O39">
        <v>20</v>
      </c>
    </row>
    <row r="40" spans="1:16" ht="19.5" customHeight="1">
      <c r="A40" s="29" t="s">
        <v>128</v>
      </c>
      <c r="B40" s="9" t="s">
        <v>146</v>
      </c>
      <c r="C40" s="9" t="s">
        <v>27</v>
      </c>
      <c r="D40" s="9" t="s">
        <v>25</v>
      </c>
      <c r="E40" s="9" t="s">
        <v>180</v>
      </c>
      <c r="F40" s="9" t="s">
        <v>181</v>
      </c>
      <c r="G40" s="29">
        <v>3</v>
      </c>
      <c r="H40" s="11">
        <v>0.002777777777777778</v>
      </c>
      <c r="I40" s="44">
        <v>0.055567129629629626</v>
      </c>
      <c r="J40" s="11">
        <f t="shared" si="0"/>
        <v>0.0194483024691358</v>
      </c>
      <c r="K40" s="11">
        <f t="shared" si="1"/>
        <v>0.0035686728395061713</v>
      </c>
      <c r="L40" s="10">
        <v>28</v>
      </c>
      <c r="N40" s="13">
        <f t="shared" si="2"/>
        <v>0.018522376543209877</v>
      </c>
      <c r="O40">
        <v>20</v>
      </c>
      <c r="P40" s="37"/>
    </row>
    <row r="41" spans="1:16" ht="19.5" customHeight="1">
      <c r="A41" s="29" t="s">
        <v>129</v>
      </c>
      <c r="B41" s="9" t="s">
        <v>150</v>
      </c>
      <c r="C41" s="9" t="s">
        <v>151</v>
      </c>
      <c r="D41" s="9" t="s">
        <v>152</v>
      </c>
      <c r="E41" s="9" t="s">
        <v>175</v>
      </c>
      <c r="F41" s="9" t="s">
        <v>122</v>
      </c>
      <c r="G41" s="29">
        <v>1</v>
      </c>
      <c r="H41" s="11">
        <v>0</v>
      </c>
      <c r="I41" s="44">
        <v>0.021064814814814814</v>
      </c>
      <c r="J41" s="11">
        <f t="shared" si="0"/>
        <v>0.021064814814814814</v>
      </c>
      <c r="K41" s="11">
        <v>0</v>
      </c>
      <c r="L41" s="10">
        <v>27</v>
      </c>
      <c r="M41" t="s">
        <v>20</v>
      </c>
      <c r="N41" s="13">
        <f t="shared" si="2"/>
        <v>0.021064814814814814</v>
      </c>
      <c r="O41">
        <v>0</v>
      </c>
      <c r="P41" s="37"/>
    </row>
    <row r="42" spans="1:15" ht="19.5" customHeight="1">
      <c r="A42" s="29" t="s">
        <v>203</v>
      </c>
      <c r="B42" s="30" t="s">
        <v>172</v>
      </c>
      <c r="C42" s="30" t="s">
        <v>173</v>
      </c>
      <c r="D42" s="30" t="s">
        <v>25</v>
      </c>
      <c r="E42" s="30">
        <v>84</v>
      </c>
      <c r="F42" s="30" t="s">
        <v>35</v>
      </c>
      <c r="G42" s="29">
        <v>4</v>
      </c>
      <c r="H42" s="11">
        <v>0.005555555555555556</v>
      </c>
      <c r="I42" s="44">
        <v>0.07916666666666666</v>
      </c>
      <c r="J42" s="11">
        <f t="shared" si="0"/>
        <v>0.021180555555555553</v>
      </c>
      <c r="K42" s="11">
        <f aca="true" t="shared" si="3" ref="K42:K48">J42-$J$8</f>
        <v>0.005300925925925924</v>
      </c>
      <c r="L42" s="10">
        <v>26</v>
      </c>
      <c r="N42" s="13">
        <f t="shared" si="2"/>
        <v>0.019791666666666666</v>
      </c>
      <c r="O42">
        <v>20</v>
      </c>
    </row>
    <row r="43" spans="1:15" ht="19.5" customHeight="1">
      <c r="A43" s="29" t="s">
        <v>204</v>
      </c>
      <c r="B43" s="30" t="s">
        <v>147</v>
      </c>
      <c r="C43" s="30" t="s">
        <v>148</v>
      </c>
      <c r="D43" s="30" t="s">
        <v>149</v>
      </c>
      <c r="E43" s="9">
        <v>48</v>
      </c>
      <c r="F43" s="30" t="s">
        <v>26</v>
      </c>
      <c r="G43" s="29">
        <v>1</v>
      </c>
      <c r="H43" s="11">
        <v>0</v>
      </c>
      <c r="I43" s="44">
        <v>0.02170138888888889</v>
      </c>
      <c r="J43" s="11">
        <f t="shared" si="0"/>
        <v>0.02170138888888889</v>
      </c>
      <c r="K43" s="11">
        <f t="shared" si="3"/>
        <v>0.005821759259259263</v>
      </c>
      <c r="L43" s="10">
        <v>25</v>
      </c>
      <c r="M43" t="s">
        <v>19</v>
      </c>
      <c r="N43" s="13">
        <f t="shared" si="2"/>
        <v>0.02170138888888889</v>
      </c>
      <c r="O43">
        <v>20</v>
      </c>
    </row>
    <row r="44" spans="1:15" ht="19.5" customHeight="1">
      <c r="A44" s="29" t="s">
        <v>205</v>
      </c>
      <c r="B44" s="9" t="s">
        <v>46</v>
      </c>
      <c r="C44" s="9" t="s">
        <v>24</v>
      </c>
      <c r="D44" s="9" t="s">
        <v>25</v>
      </c>
      <c r="E44" s="9" t="s">
        <v>47</v>
      </c>
      <c r="F44" s="9" t="s">
        <v>38</v>
      </c>
      <c r="G44" s="29">
        <v>3</v>
      </c>
      <c r="H44" s="11">
        <v>0.002777777777777778</v>
      </c>
      <c r="I44" s="44">
        <v>0.06238425925925926</v>
      </c>
      <c r="J44" s="11">
        <f t="shared" si="0"/>
        <v>0.021720679012345676</v>
      </c>
      <c r="K44" s="11">
        <f t="shared" si="3"/>
        <v>0.005841049382716047</v>
      </c>
      <c r="L44" s="10">
        <v>24</v>
      </c>
      <c r="N44" s="13">
        <f t="shared" si="2"/>
        <v>0.020794753086419752</v>
      </c>
      <c r="O44">
        <v>20</v>
      </c>
    </row>
    <row r="45" spans="1:15" ht="19.5" customHeight="1">
      <c r="A45" s="29" t="s">
        <v>206</v>
      </c>
      <c r="B45" s="30" t="s">
        <v>144</v>
      </c>
      <c r="C45" s="30" t="s">
        <v>145</v>
      </c>
      <c r="D45" s="36" t="s">
        <v>36</v>
      </c>
      <c r="E45" s="10">
        <v>92</v>
      </c>
      <c r="F45" s="36" t="s">
        <v>143</v>
      </c>
      <c r="G45" s="29">
        <v>3</v>
      </c>
      <c r="H45" s="11">
        <v>0.002777777777777778</v>
      </c>
      <c r="I45" s="44">
        <v>0.06574074074074074</v>
      </c>
      <c r="J45" s="11">
        <f t="shared" si="0"/>
        <v>0.022839506172839506</v>
      </c>
      <c r="K45" s="11">
        <f t="shared" si="3"/>
        <v>0.006959876543209877</v>
      </c>
      <c r="L45" s="10">
        <v>23</v>
      </c>
      <c r="M45" t="s">
        <v>19</v>
      </c>
      <c r="N45" s="13">
        <f t="shared" si="2"/>
        <v>0.02191358024691358</v>
      </c>
      <c r="O45">
        <v>0</v>
      </c>
    </row>
    <row r="46" spans="1:15" ht="19.5" customHeight="1">
      <c r="A46" s="29" t="s">
        <v>207</v>
      </c>
      <c r="B46" s="30" t="s">
        <v>111</v>
      </c>
      <c r="C46" s="30" t="s">
        <v>121</v>
      </c>
      <c r="D46" s="30" t="s">
        <v>36</v>
      </c>
      <c r="E46" s="30" t="s">
        <v>142</v>
      </c>
      <c r="F46" s="30" t="s">
        <v>143</v>
      </c>
      <c r="G46" s="29">
        <v>3</v>
      </c>
      <c r="H46" s="11">
        <v>0.002777777777777778</v>
      </c>
      <c r="I46" s="44">
        <v>0.06655092592592593</v>
      </c>
      <c r="J46" s="11">
        <f t="shared" si="0"/>
        <v>0.02310956790123457</v>
      </c>
      <c r="K46" s="11">
        <f t="shared" si="3"/>
        <v>0.007229938271604942</v>
      </c>
      <c r="L46" s="10">
        <v>22</v>
      </c>
      <c r="N46" s="13">
        <f t="shared" si="2"/>
        <v>0.022183641975308643</v>
      </c>
      <c r="O46">
        <v>0</v>
      </c>
    </row>
    <row r="47" spans="1:16" ht="19.5" customHeight="1">
      <c r="A47" s="29" t="s">
        <v>208</v>
      </c>
      <c r="B47" s="9" t="s">
        <v>135</v>
      </c>
      <c r="C47" s="9" t="s">
        <v>52</v>
      </c>
      <c r="D47" s="9" t="s">
        <v>36</v>
      </c>
      <c r="E47" s="9" t="s">
        <v>136</v>
      </c>
      <c r="F47" s="9" t="s">
        <v>122</v>
      </c>
      <c r="G47" s="29">
        <v>2</v>
      </c>
      <c r="H47" s="11">
        <v>0.001388888888888889</v>
      </c>
      <c r="I47" s="44">
        <v>0.05821759259259259</v>
      </c>
      <c r="J47" s="11">
        <f t="shared" si="0"/>
        <v>0.02980324074074074</v>
      </c>
      <c r="K47" s="11">
        <f t="shared" si="3"/>
        <v>0.013923611111111112</v>
      </c>
      <c r="L47" s="10">
        <v>21</v>
      </c>
      <c r="N47" s="13">
        <f t="shared" si="2"/>
        <v>0.029108796296296296</v>
      </c>
      <c r="O47">
        <v>0</v>
      </c>
      <c r="P47" s="37"/>
    </row>
    <row r="48" spans="1:15" ht="19.5" customHeight="1">
      <c r="A48" s="29"/>
      <c r="B48" s="9" t="s">
        <v>54</v>
      </c>
      <c r="C48" s="9" t="s">
        <v>37</v>
      </c>
      <c r="D48" s="9" t="s">
        <v>192</v>
      </c>
      <c r="E48" s="9" t="s">
        <v>193</v>
      </c>
      <c r="F48" s="9" t="s">
        <v>45</v>
      </c>
      <c r="G48" s="29">
        <v>4</v>
      </c>
      <c r="H48" s="11">
        <v>0.004166666666666667</v>
      </c>
      <c r="I48" s="44" t="s">
        <v>102</v>
      </c>
      <c r="J48" s="11" t="e">
        <f t="shared" si="0"/>
        <v>#VALUE!</v>
      </c>
      <c r="K48" s="11" t="e">
        <f t="shared" si="3"/>
        <v>#VALUE!</v>
      </c>
      <c r="L48" s="10"/>
      <c r="M48" s="9" t="s">
        <v>20</v>
      </c>
      <c r="N48" s="13" t="e">
        <f t="shared" si="2"/>
        <v>#VALUE!</v>
      </c>
      <c r="O48">
        <v>20</v>
      </c>
    </row>
    <row r="49" spans="1:15" ht="15" customHeight="1">
      <c r="A49" s="1" t="s">
        <v>197</v>
      </c>
      <c r="G49" s="47"/>
      <c r="H49" s="48"/>
      <c r="I49" s="48"/>
      <c r="J49" s="48"/>
      <c r="K49" s="48"/>
      <c r="L49" s="48"/>
      <c r="M49" s="48"/>
      <c r="N49" s="48"/>
      <c r="O49">
        <f>SUM(O8:O48)</f>
        <v>595</v>
      </c>
    </row>
    <row r="50" ht="12.75">
      <c r="A50" s="1" t="s">
        <v>212</v>
      </c>
    </row>
    <row r="51" spans="1:11" ht="12.75">
      <c r="A51" s="1" t="s">
        <v>98</v>
      </c>
      <c r="J51" s="3" t="s">
        <v>209</v>
      </c>
      <c r="K51" s="24" t="s">
        <v>213</v>
      </c>
    </row>
    <row r="52" spans="1:12" s="39" customFormat="1" ht="12.75">
      <c r="A52" s="43" t="s">
        <v>201</v>
      </c>
      <c r="D52" s="40"/>
      <c r="E52" s="40"/>
      <c r="F52" s="40"/>
      <c r="G52" s="41"/>
      <c r="H52" s="42"/>
      <c r="I52" s="42"/>
      <c r="J52" s="42"/>
      <c r="K52" s="42"/>
      <c r="L52" s="40"/>
    </row>
    <row r="53" spans="1:12" s="39" customFormat="1" ht="12.75">
      <c r="A53" s="38" t="s">
        <v>210</v>
      </c>
      <c r="D53" s="40"/>
      <c r="E53" s="40"/>
      <c r="F53" s="40"/>
      <c r="G53" s="41"/>
      <c r="H53" s="42"/>
      <c r="I53" s="42"/>
      <c r="J53" s="42"/>
      <c r="K53" s="42"/>
      <c r="L53" s="40"/>
    </row>
    <row r="54" spans="1:12" s="39" customFormat="1" ht="12.75">
      <c r="A54" s="38" t="s">
        <v>200</v>
      </c>
      <c r="D54" s="40"/>
      <c r="E54" s="40"/>
      <c r="F54" s="40"/>
      <c r="G54" s="41"/>
      <c r="H54" s="42"/>
      <c r="I54" s="42"/>
      <c r="J54" s="42"/>
      <c r="K54" s="42"/>
      <c r="L54" s="40"/>
    </row>
    <row r="55" ht="12.75">
      <c r="A55" t="s">
        <v>198</v>
      </c>
    </row>
    <row r="56" ht="12.75">
      <c r="A56" t="s">
        <v>199</v>
      </c>
    </row>
  </sheetData>
  <mergeCells count="2">
    <mergeCell ref="A1:L1"/>
    <mergeCell ref="G49:N49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ady</cp:lastModifiedBy>
  <cp:lastPrinted>2008-04-11T10:05:28Z</cp:lastPrinted>
  <dcterms:created xsi:type="dcterms:W3CDTF">1997-01-24T11:07:25Z</dcterms:created>
  <dcterms:modified xsi:type="dcterms:W3CDTF">2008-04-11T12:25:57Z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-1011635350</vt:i4>
  </property>
  <property fmtid="{D5CDD505-2E9C-101B-9397-08002B2CF9AE}" pid="3" name="_EmailSubject">
    <vt:lpwstr>Výsledky 2 kola TCL a po dvoch kolách</vt:lpwstr>
  </property>
  <property fmtid="{D5CDD505-2E9C-101B-9397-08002B2CF9AE}" pid="4" name="_AuthorEmail">
    <vt:lpwstr>dubosl@privatnet.sk</vt:lpwstr>
  </property>
  <property fmtid="{D5CDD505-2E9C-101B-9397-08002B2CF9AE}" pid="5" name="_AuthorEmailDisplayName">
    <vt:lpwstr>Ladislav Dubos</vt:lpwstr>
  </property>
  <property fmtid="{D5CDD505-2E9C-101B-9397-08002B2CF9AE}" pid="6" name="_ReviewingToolsShownOnce">
    <vt:lpwstr/>
  </property>
</Properties>
</file>